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RETEIC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'[2]iva'!#REF!</definedName>
    <definedName name="\b">'[2]iva'!#REF!</definedName>
    <definedName name="\c">'[2]iva'!#REF!</definedName>
    <definedName name="\d">'[2]iva'!#REF!</definedName>
    <definedName name="\e">'[2]iva'!#REF!</definedName>
    <definedName name="\f">'[2]iva'!#REF!</definedName>
    <definedName name="\g">'[2]iva'!#REF!</definedName>
    <definedName name="\h">'[2]iva'!#REF!</definedName>
    <definedName name="\i">'[2]iva'!#REF!</definedName>
    <definedName name="\j">'[2]iva'!#REF!</definedName>
    <definedName name="\k">'[2]iva'!#REF!</definedName>
    <definedName name="\l">'[2]iva'!#REF!</definedName>
    <definedName name="\m">'[2]iva'!#REF!</definedName>
    <definedName name="\n">'[2]iva'!#REF!</definedName>
    <definedName name="\o">'[2]iva'!#REF!</definedName>
    <definedName name="\q">'[2]iva'!#REF!</definedName>
    <definedName name="\t">'[2]iva'!#REF!</definedName>
    <definedName name="_Key1" localSheetId="0" hidden="1">'[5]datos'!$A$130</definedName>
    <definedName name="_Key1" hidden="1">#REF!</definedName>
    <definedName name="_Key2" localSheetId="0" hidden="1">'[5]datos'!$B$130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'[5]datos'!$A$130:$B$488</definedName>
    <definedName name="_Sort" hidden="1">#REF!</definedName>
    <definedName name="_xlfn.IFERROR" hidden="1">#NAME?</definedName>
    <definedName name="actica">'[5]datos'!$AB$1:$AB$6</definedName>
    <definedName name="aformulario" localSheetId="0">'RETEICA'!#REF!</definedName>
    <definedName name="aformulario">#REF!</definedName>
    <definedName name="BORRA1">#N/A</definedName>
    <definedName name="cc">'[3]01'!$K$323:$T$367</definedName>
    <definedName name="CODICA" localSheetId="0">'RETEICA'!#REF!</definedName>
    <definedName name="CODICA">#REF!</definedName>
    <definedName name="compra">'[5]datos'!$T$2:$T$8</definedName>
    <definedName name="concepto">'[5]datos'!$P$2:$P$16</definedName>
    <definedName name="COP2">#N/A</definedName>
    <definedName name="ct" localSheetId="0">'RETEICA'!#REF!</definedName>
    <definedName name="ct">#REF!</definedName>
    <definedName name="DATO1">#N/A</definedName>
    <definedName name="detalle_ingresos" localSheetId="0">'RETEICA'!#REF!</definedName>
    <definedName name="detalle_ingresos">#REF!</definedName>
    <definedName name="detalle_rf1" localSheetId="0">'RETEICA'!#REF!</definedName>
    <definedName name="detalle_rf1">#REF!</definedName>
    <definedName name="detalle_rf2" localSheetId="0">'RETEICA'!#REF!</definedName>
    <definedName name="detalle_rf2">#REF!</definedName>
    <definedName name="ENT1">#N/A</definedName>
    <definedName name="ENT2">#N/A</definedName>
    <definedName name="ERE1">#N/A</definedName>
    <definedName name="ERE2">#N/A</definedName>
    <definedName name="ica" localSheetId="0">'RETEICA'!#REF!</definedName>
    <definedName name="ica">#REF!</definedName>
    <definedName name="ICA1" localSheetId="0">'[5]datos'!$AL$91:$AM$96</definedName>
    <definedName name="ICA1">#REF!</definedName>
    <definedName name="ICA2" localSheetId="0">'RETEICA'!#REF!</definedName>
    <definedName name="ICA2">#REF!</definedName>
    <definedName name="ICA4" localSheetId="0">'RETEICA'!#REF!</definedName>
    <definedName name="ICA4">#REF!</definedName>
    <definedName name="imp.costo1" localSheetId="0">'RETEICA'!#REF!</definedName>
    <definedName name="imp.costo1">#REF!</definedName>
    <definedName name="imp.ct" localSheetId="0">'RETEICA'!#REF!</definedName>
    <definedName name="imp.ct">#REF!</definedName>
    <definedName name="imp.ica" localSheetId="0">'RETEICA'!#REF!</definedName>
    <definedName name="imp.ica">#REF!</definedName>
    <definedName name="imp.iva" localSheetId="0">'RETEICA'!#REF!</definedName>
    <definedName name="imp.iva">#REF!</definedName>
    <definedName name="imp.rel.costos.mes1" localSheetId="0">'RETEICA'!#REF!</definedName>
    <definedName name="imp.rel.costos.mes1">#REF!</definedName>
    <definedName name="imp.rf1" localSheetId="0">'RETEICA'!#REF!</definedName>
    <definedName name="imp.rf1">#REF!</definedName>
    <definedName name="imp.rf2" localSheetId="0">'RETEICA'!#REF!</definedName>
    <definedName name="imp.rf2">#REF!</definedName>
    <definedName name="imp.rfica" localSheetId="0">'RETEICA'!$A$1:$AP$91</definedName>
    <definedName name="imp.rfica">#REF!</definedName>
    <definedName name="IMP1" localSheetId="0">'RETEICA'!#REF!</definedName>
    <definedName name="IMP1">#REF!</definedName>
    <definedName name="IMP2" localSheetId="0">'RETEICA'!#REF!</definedName>
    <definedName name="IMP2">#REF!</definedName>
    <definedName name="IMP3" localSheetId="0">'RETEICA'!#REF!</definedName>
    <definedName name="IMP3">#REF!</definedName>
    <definedName name="IMP4" localSheetId="0">'RETEICA'!#REF!</definedName>
    <definedName name="IMP4">#REF!</definedName>
    <definedName name="IMP5" localSheetId="0">'RETEICA'!#REF!</definedName>
    <definedName name="IMP5">#REF!</definedName>
    <definedName name="IMP6" localSheetId="0">'RETEICA'!#REF!</definedName>
    <definedName name="IMP6">#REF!</definedName>
    <definedName name="IMP7" localSheetId="0">'RETEICA'!#REF!</definedName>
    <definedName name="IMP7">#REF!</definedName>
    <definedName name="IMP8" localSheetId="0">'RETEICA'!#REF!</definedName>
    <definedName name="IMP8">#REF!</definedName>
    <definedName name="IMP9" localSheetId="0">'RETEICA'!$A$1:$J$91</definedName>
    <definedName name="IMPRI1">#N/A</definedName>
    <definedName name="IMPRI2">#N/A</definedName>
    <definedName name="imprime.iva" localSheetId="0">'RETEICA'!#REF!</definedName>
    <definedName name="imprime.iva">#REF!</definedName>
    <definedName name="ingreso">'[5]datos'!$R$2:$R$8</definedName>
    <definedName name="INP1">#N/A</definedName>
    <definedName name="iva" localSheetId="0">'RETEICA'!#REF!</definedName>
    <definedName name="IVA">#REF!</definedName>
    <definedName name="IVA1" localSheetId="0">'[5]datos'!$AL$61:$AM$65</definedName>
    <definedName name="IVA1">#REF!</definedName>
    <definedName name="IVA2" localSheetId="0">'[5]datos'!$AL$66:$AM$70</definedName>
    <definedName name="IVA2">#REF!</definedName>
    <definedName name="IVA3" localSheetId="0">'[5]datos'!$AL$71:$AM$75</definedName>
    <definedName name="IVA3">#REF!</definedName>
    <definedName name="IVA4" localSheetId="0">'[5]datos'!$AL$76:$AM$80</definedName>
    <definedName name="IVA4">#REF!</definedName>
    <definedName name="IVA5" localSheetId="0">'[5]datos'!$AL$81:$AM$85</definedName>
    <definedName name="IVA5">#REF!</definedName>
    <definedName name="IVA6" localSheetId="0">'[5]datos'!$AL$86:$AM$90</definedName>
    <definedName name="IVA6">#REF!</definedName>
    <definedName name="M">'[1]bimestre'!#REF!</definedName>
    <definedName name="MA1">#N/A</definedName>
    <definedName name="MA2">#N/A</definedName>
    <definedName name="ME1">#N/A</definedName>
    <definedName name="MENU1">#N/A</definedName>
    <definedName name="MP" localSheetId="0">'RETEICA'!#REF!</definedName>
    <definedName name="MP">#REF!</definedName>
    <definedName name="RAN1" localSheetId="0">'RETEICA'!#REF!</definedName>
    <definedName name="RAN1">#REF!</definedName>
    <definedName name="RAN2" localSheetId="0">'[5]datos'!$L$1:$N$12</definedName>
    <definedName name="RAN2">#REF!</definedName>
    <definedName name="RAN3" localSheetId="0">'[5]datos'!$AK$1:$AM$90</definedName>
    <definedName name="RAN3">#REF!</definedName>
    <definedName name="RAN4" localSheetId="0">'[5]datos'!$A$130:$B$488</definedName>
    <definedName name="RAN4">#REF!</definedName>
    <definedName name="resumen_ica">#REF!</definedName>
    <definedName name="resumen_iva">#REF!</definedName>
    <definedName name="resumen_rf">#REF!</definedName>
    <definedName name="resumen_rfica">#REF!</definedName>
    <definedName name="RF01" localSheetId="0">'[5]datos'!$AL$1:$AM$5</definedName>
    <definedName name="RF01">#REF!</definedName>
    <definedName name="RF02" localSheetId="0">'[5]datos'!$AL$6:$AM$10</definedName>
    <definedName name="RF02">#REF!</definedName>
    <definedName name="RF03" localSheetId="0">'[5]datos'!$AL$11:$AM$15</definedName>
    <definedName name="RF03">#REF!</definedName>
    <definedName name="RF04" localSheetId="0">'[5]datos'!$AL$16:$AM$20</definedName>
    <definedName name="RF04">#REF!</definedName>
    <definedName name="RF05" localSheetId="0">'[5]datos'!$AL$21:$AM$25</definedName>
    <definedName name="RF05">#REF!</definedName>
    <definedName name="RF06" localSheetId="0">'[5]datos'!$AL$26:$AM$30</definedName>
    <definedName name="RF06">#REF!</definedName>
    <definedName name="RF07" localSheetId="0">'[5]datos'!$AL$31:$AM$35</definedName>
    <definedName name="RF07">#REF!</definedName>
    <definedName name="RF08" localSheetId="0">'[5]datos'!$AL$36:$AM$40</definedName>
    <definedName name="RF08">#REF!</definedName>
    <definedName name="RF09" localSheetId="0">'[5]datos'!$AL$41:$AM$45</definedName>
    <definedName name="RF09">#REF!</definedName>
    <definedName name="rf1" localSheetId="0">'RETEICA'!#REF!</definedName>
    <definedName name="RF1">#REF!</definedName>
    <definedName name="RF10" localSheetId="0">'[5]datos'!$AL$46:$AM$50</definedName>
    <definedName name="RF10">#REF!</definedName>
    <definedName name="RF11" localSheetId="0">'[5]datos'!$AL$51:$AM$55</definedName>
    <definedName name="RF11">#REF!</definedName>
    <definedName name="RF12" localSheetId="0">'[5]datos'!$AL$56:$AM$60</definedName>
    <definedName name="RF12">#REF!</definedName>
    <definedName name="rf2" localSheetId="0">'RETEICA'!#REF!</definedName>
    <definedName name="RF2">#REF!</definedName>
    <definedName name="rfica" localSheetId="0">'RETEICA'!#REF!</definedName>
    <definedName name="rfica">#REF!</definedName>
    <definedName name="ss">'[4]01'!$K$323:$T$367</definedName>
    <definedName name="TOT3">#N/A</definedName>
  </definedNames>
  <calcPr fullCalcOnLoad="1"/>
</workbook>
</file>

<file path=xl/sharedStrings.xml><?xml version="1.0" encoding="utf-8"?>
<sst xmlns="http://schemas.openxmlformats.org/spreadsheetml/2006/main" count="128" uniqueCount="96">
  <si>
    <t>-</t>
  </si>
  <si>
    <t>AÑO GRAVABLE</t>
  </si>
  <si>
    <t>PERIODO GRAVABLE (Marque con X un SOLO periodo):</t>
  </si>
  <si>
    <t>OPCIONES DE USO (Marque con una X una sola opcion)</t>
  </si>
  <si>
    <t>DECLARACION INICIAL</t>
  </si>
  <si>
    <t>CORRECCION</t>
  </si>
  <si>
    <t>NUMERO</t>
  </si>
  <si>
    <t>DV</t>
  </si>
  <si>
    <t xml:space="preserve"> 3.TELEFONO</t>
  </si>
  <si>
    <t>C.C.</t>
  </si>
  <si>
    <t>NIT</t>
  </si>
  <si>
    <t>NOMBRES Y APELLIDOS</t>
  </si>
  <si>
    <t>No.</t>
  </si>
  <si>
    <t>FIRMA CONTADOR</t>
  </si>
  <si>
    <t>FIRMA</t>
  </si>
  <si>
    <t>O   REVISOR FISCAL</t>
  </si>
  <si>
    <t>TARJETA PROFESIONAL No.</t>
  </si>
  <si>
    <t>ALCALDIA DE MANIZALES</t>
  </si>
  <si>
    <t>SECRETARIA DE HACIENDA</t>
  </si>
  <si>
    <t>IDENTIFICACION DEL AGENTE RETENEDOR</t>
  </si>
  <si>
    <t xml:space="preserve">MAS INTERESES DE MORA </t>
  </si>
  <si>
    <t xml:space="preserve">APROXIME LOS VALORES AL MULTIPLO DE MIL MAS CERCANO </t>
  </si>
  <si>
    <t>Cédula de Ciudadanía No.</t>
  </si>
  <si>
    <t>INFORMACION DE LA DECLARACION QUE SE CORRIGE</t>
  </si>
  <si>
    <t>No. De radicación</t>
  </si>
  <si>
    <t>fecha de radicación DD/MM/AA</t>
  </si>
  <si>
    <t>RADICACION</t>
  </si>
  <si>
    <t>FECHA DE PRESENTACION</t>
  </si>
  <si>
    <t>DIA</t>
  </si>
  <si>
    <t>MES</t>
  </si>
  <si>
    <t>AÑO</t>
  </si>
  <si>
    <t>No. DE RADICADO</t>
  </si>
  <si>
    <t>Firma del funcionario que radica</t>
  </si>
  <si>
    <t>OTRO</t>
  </si>
  <si>
    <t>MÁS SANCION POR EXTEMPORANEIDAD</t>
  </si>
  <si>
    <t xml:space="preserve"> 1  APELLIDOS Y NOMBRES O RAZON SOCIAL:</t>
  </si>
  <si>
    <t xml:space="preserve">  2  IDENTIFICACION</t>
  </si>
  <si>
    <t xml:space="preserve">  4  DIRECCION PARA NOTIFICACION. </t>
  </si>
  <si>
    <t>VALOR PAGADO</t>
  </si>
  <si>
    <t>FECHA DE PAGO
DD/MM/AA</t>
  </si>
  <si>
    <t>SALDO A FAVOR</t>
  </si>
  <si>
    <t>ESTAMPILLA PRO ADULTO MAYOR</t>
  </si>
  <si>
    <t>VALOR BASE DE LAS RETENCIONES TARIFA DEL 2%</t>
  </si>
  <si>
    <t>VALOR RETENCIONES DEL 2%</t>
  </si>
  <si>
    <t>VALOR BASE DE LAS RETENCIONES TARIFA DEL 3%</t>
  </si>
  <si>
    <t>VALOR RETENCIONES DEL 3%</t>
  </si>
  <si>
    <t>(POR DIA DE RETARDO EN EL PAGO, A LA TASA DE INTERES VIGENTE PARA EFECTOS TRIBUTARIOS)</t>
  </si>
  <si>
    <t>ESTAMPILLA UNIVERSIDAD DE CALDAS Y UNIVERSIDAD NACIONAL SEDE MANIZALES HACIA EL TERCER MILENIO</t>
  </si>
  <si>
    <t>VALOR BASE DE LAS RETENCIONES TARIFA DEL 1%</t>
  </si>
  <si>
    <t>ESTAMPILLA PRO CULTURA</t>
  </si>
  <si>
    <t>VALOR BASE DE LAS RETENCIONES TARIFA DEL 0,5%</t>
  </si>
  <si>
    <t>VALOR RETENCIONES DEL 0,5%</t>
  </si>
  <si>
    <t>ESTAMPILLAS, TASAS Y CONTRIBUCIONES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</si>
  <si>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</si>
  <si>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</si>
  <si>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</si>
  <si>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</si>
  <si>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</si>
  <si>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</si>
  <si>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</si>
  <si>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</si>
  <si>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</si>
  <si>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</si>
  <si>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</si>
  <si>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</si>
  <si>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UNIDAD DE RENTAS</t>
  </si>
  <si>
    <t>VALOR RETENCIONES DEL 1%</t>
  </si>
  <si>
    <t>TASA PRODEPORTE Y RECREACIÓN</t>
  </si>
  <si>
    <t>TOTALES</t>
  </si>
  <si>
    <t>Menos: SI ÉSTA DECLARACION ES UNA CORRECCION, RESTE EL VALOR QUE SE PAGÓ POR RETENCIONES CORRESPONDIENTES A LOS CONCEPTOS QUE ESTA CORRIGIENDO.</t>
  </si>
  <si>
    <t>5.   Autorizo a la Administración para notificarme al siguiente correo electrónico</t>
  </si>
  <si>
    <t xml:space="preserve">DECLARACION MENSUAL DE RETENCIONES EN LA FUENTE A TITULO DE </t>
  </si>
  <si>
    <t>CONTRIBUCIÓN 5% SOBRE CONTRATOS DE OBRA PUBLICA LEY 418</t>
  </si>
  <si>
    <t>MÁS SANCION POR CORRECCION  (El diez por ciento (10%) del mayor valor a pagar o del menor saldo a su favor, ANTES DE EMPLAZAMIENTO.</t>
  </si>
  <si>
    <t>(3,5% DEL VALOR A PAGAR POR MES O FRACCION  DE MES DE RETARDO, SIN QUE SEA INFERIOR A LA SANCION MINIMA VIGENTE 5 UVTs. Art. 351 Acudrdo 1083 de 2021). ANTES DE EMPLAZAMIENTO</t>
  </si>
  <si>
    <t>(3,5% DEL VALOR A PAGAR POR MES O FRACCION  DE MES DE RETARDO, SIN QUE SEA INFERIOR A LA SANCION MINIMA VIGENTE 5 UVTs. Art. 351 Acudrdo 1083 de 2021) ANTES DE EMPLAZAMIENTO</t>
  </si>
  <si>
    <t>TOTAL A PAGAR POR POR ESTAMPILLAS PROADULTO MAYOR (Renglón 10 + 11 + 12 + 13 - 14 )</t>
  </si>
  <si>
    <t>VALOR BASE DE LAS RETENCIONES TARIFA DEL 5%</t>
  </si>
  <si>
    <t>VALOR BASE DE LAS RETENCIONES TARIFA DEL 2,5%</t>
  </si>
  <si>
    <t>VALOR RETENCIONES DEL 5%</t>
  </si>
  <si>
    <t>VALOR RETENCIONES DEL 2,5%</t>
  </si>
  <si>
    <t>TOTAL A PAGAR POR POR ESTAMPILLAS UNIVERSIDAD DE CALDAS Y UNIVERSIDAD NACIONAL (Renglón 18 + 19 + 20 + 21 - 22)</t>
  </si>
  <si>
    <t>TOTAL A PAGAR POR POR ESTAMPILLAS PROCULTURA (Renglón 26 + 27 + 28 + 29 - 30 )</t>
  </si>
  <si>
    <t>TOTAL A PAGAR POR TASA PRODEPORTE Y RECREACIÓN (Renglón 34 + 35 + 36 + 37 - 38 )</t>
  </si>
  <si>
    <t>TOTAL RETENCIONES A DECLARAR CONTRIBUCIÓN 5% OBRA PÚBLICA ( Renglón 42 + 44 )</t>
  </si>
  <si>
    <t>TOTAL A PAGAR POR POR CONTRIBUCIÓN 5% SOBRE CONTRATO DE OBRA PÚBLICA (Renglón 45 + 46 + 47 + 48 - 49 )</t>
  </si>
  <si>
    <r>
      <t>PRESENTAR ESTE FORMULARIO DILIGENCIADO y DEBIDAMENTE FIRMADO, EN LA UNIDAD DE RENTAS MUNICIPALES, dentro de los 15 primeros días del mes siguiente al MES objeto de las retenciones practicadas</t>
    </r>
    <r>
      <rPr>
        <b/>
        <i/>
        <u val="single"/>
        <sz val="12"/>
        <rFont val="Arial"/>
        <family val="2"/>
      </rPr>
      <t xml:space="preserve"> (EXCEPTO la declaración de la CONTRIBUCION 5% de obra pública, y la Tasa Prodeporte, las cuales se deben presentar y pagar dentro de los 10 primeros días)</t>
    </r>
    <r>
      <rPr>
        <b/>
        <sz val="12"/>
        <rFont val="Arial"/>
        <family val="2"/>
      </rPr>
      <t xml:space="preserve">, y </t>
    </r>
    <r>
      <rPr>
        <b/>
        <u val="single"/>
        <sz val="12"/>
        <rFont val="Arial"/>
        <family val="2"/>
      </rPr>
      <t xml:space="preserve">ACREDITAR EL PAGO AL MOMENTO DE LA PRESENTACION. </t>
    </r>
    <r>
      <rPr>
        <b/>
        <sz val="12"/>
        <rFont val="Arial"/>
        <family val="2"/>
      </rPr>
      <t xml:space="preserve">
LOS AGENTES RETENEDORES DEBEN ENVIAR ANUALMENTE A MAS TARDAR EL 28 DE FEBRERO, A LOS CORREOS ELECTRONICOS </t>
    </r>
    <r>
      <rPr>
        <b/>
        <sz val="12"/>
        <color indexed="12"/>
        <rFont val="Arial"/>
        <family val="2"/>
      </rPr>
      <t>rentas@manizales.gov.co</t>
    </r>
    <r>
      <rPr>
        <b/>
        <sz val="12"/>
        <rFont val="Arial"/>
        <family val="2"/>
      </rPr>
      <t xml:space="preserve">, LA INFORMACION CORRESPONDIENTE A LAS PERSONAS A LAS CUALES LES PRACTICARON RETENCIONES POR ESTAMPILLAS, TASA O CONTRIBUCIONES , DE ACUERDO CON EL INSTRUCTIVO FIJADO EN LA PAGINA WEB </t>
    </r>
    <r>
      <rPr>
        <b/>
        <sz val="12"/>
        <color indexed="12"/>
        <rFont val="Arial"/>
        <family val="2"/>
      </rPr>
      <t>www.manizales.gov.co</t>
    </r>
    <r>
      <rPr>
        <b/>
        <sz val="12"/>
        <rFont val="Arial"/>
        <family val="2"/>
      </rPr>
      <t xml:space="preserve"> LINK </t>
    </r>
    <r>
      <rPr>
        <b/>
        <i/>
        <sz val="12"/>
        <rFont val="Arial"/>
        <family val="2"/>
      </rPr>
      <t xml:space="preserve">FORMULARIOS IMPUESTOS </t>
    </r>
  </si>
  <si>
    <t>TOTAL RETENCIONES A DECLARAR PRO ADULTO MAYOR (Renglón 7 + 9)</t>
  </si>
  <si>
    <t>TOTAL A PAGAR</t>
  </si>
  <si>
    <t>FIRMA DEL DECLARANTE O RESPONSABLE</t>
  </si>
  <si>
    <t>CONSIGNAR O TRANSFERIR  EL VALOR RETENIDO POR CADA CONCEPTO, A LAS SIGUIENTES CUENTAS DE AHO. DEL BANCO DE OCCIDENTE</t>
  </si>
  <si>
    <r>
      <t xml:space="preserve">ADULTO MAYOR           </t>
    </r>
    <r>
      <rPr>
        <b/>
        <sz val="16"/>
        <rFont val="Arial"/>
        <family val="2"/>
      </rPr>
      <t>060 855 335</t>
    </r>
  </si>
  <si>
    <r>
      <t xml:space="preserve">TASA PRODEPORTE
Y RECREACIÓN               </t>
    </r>
    <r>
      <rPr>
        <b/>
        <sz val="16"/>
        <rFont val="Arial"/>
        <family val="2"/>
      </rPr>
      <t>060 856 002</t>
    </r>
    <r>
      <rPr>
        <b/>
        <sz val="12"/>
        <rFont val="Arial"/>
        <family val="2"/>
      </rPr>
      <t xml:space="preserve">
</t>
    </r>
  </si>
  <si>
    <r>
      <t xml:space="preserve">CONTRIBUCIÓN ESPECIAL
SOBRE CONT. DE O.P.   </t>
    </r>
    <r>
      <rPr>
        <b/>
        <sz val="16"/>
        <rFont val="Arial"/>
        <family val="2"/>
      </rPr>
      <t>060 856 036</t>
    </r>
    <r>
      <rPr>
        <b/>
        <sz val="12"/>
        <rFont val="Arial"/>
        <family val="2"/>
      </rPr>
      <t xml:space="preserve">
</t>
    </r>
  </si>
  <si>
    <r>
      <t xml:space="preserve">PROCULTURA                </t>
    </r>
    <r>
      <rPr>
        <b/>
        <sz val="16"/>
        <rFont val="Arial"/>
        <family val="2"/>
      </rPr>
      <t>060 856 044</t>
    </r>
  </si>
  <si>
    <r>
      <t xml:space="preserve">UNIVERSIDADES           </t>
    </r>
    <r>
      <rPr>
        <b/>
        <sz val="16"/>
        <rFont val="Arial"/>
        <family val="2"/>
      </rPr>
      <t>060 856 176</t>
    </r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</si>
</sst>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d\-mmm\-yyyy"/>
    <numFmt numFmtId="196" formatCode="#,##0_ ;\-#,##0\ "/>
    <numFmt numFmtId="197" formatCode="[$-F800]dddd\,\ mmmm\ dd\,\ yyyy"/>
    <numFmt numFmtId="198" formatCode="0_);\(0\)"/>
    <numFmt numFmtId="199" formatCode="&quot;$&quot;\ #,##0"/>
    <numFmt numFmtId="200" formatCode="dd/mm/yy;@"/>
    <numFmt numFmtId="201" formatCode="0_ ;\-0\ "/>
    <numFmt numFmtId="202" formatCode="[$$-240A]\ #,##0"/>
    <numFmt numFmtId="203" formatCode="[$-240A]dddd\,\ d\ &quot;de&quot;\ mmmm\ &quot;de&quot;\ yyyy"/>
    <numFmt numFmtId="204" formatCode="_-[$$-240A]\ * #,##0_-;\-[$$-240A]\ * #,##0_-;_-[$$-240A]\ * &quot;-&quot;_-;_-@_-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73">
    <font>
      <sz val="10"/>
      <name val="Courier"/>
      <family val="0"/>
    </font>
    <font>
      <sz val="10"/>
      <name val="Arial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2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Black"/>
      <family val="2"/>
    </font>
    <font>
      <b/>
      <sz val="8"/>
      <name val="Arial Black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name val="Courier"/>
      <family val="0"/>
    </font>
    <font>
      <u val="single"/>
      <sz val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294">
    <xf numFmtId="37" fontId="0" fillId="0" borderId="0" xfId="0" applyAlignment="1">
      <alignment/>
    </xf>
    <xf numFmtId="37" fontId="1" fillId="0" borderId="0" xfId="0" applyFont="1" applyAlignment="1">
      <alignment/>
    </xf>
    <xf numFmtId="37" fontId="17" fillId="33" borderId="10" xfId="0" applyFont="1" applyFill="1" applyBorder="1" applyAlignment="1" applyProtection="1" quotePrefix="1">
      <alignment horizontal="center" vertical="center"/>
      <protection/>
    </xf>
    <xf numFmtId="37" fontId="17" fillId="33" borderId="0" xfId="0" applyFont="1" applyFill="1" applyBorder="1" applyAlignment="1" applyProtection="1" quotePrefix="1">
      <alignment horizontal="center" vertical="center"/>
      <protection/>
    </xf>
    <xf numFmtId="37" fontId="17" fillId="33" borderId="11" xfId="0" applyFont="1" applyFill="1" applyBorder="1" applyAlignment="1" applyProtection="1" quotePrefix="1">
      <alignment horizontal="center" vertical="center"/>
      <protection/>
    </xf>
    <xf numFmtId="37" fontId="13" fillId="33" borderId="12" xfId="0" applyFont="1" applyFill="1" applyBorder="1" applyAlignment="1" applyProtection="1">
      <alignment vertical="center"/>
      <protection/>
    </xf>
    <xf numFmtId="37" fontId="13" fillId="33" borderId="13" xfId="0" applyFont="1" applyFill="1" applyBorder="1" applyAlignment="1" applyProtection="1">
      <alignment vertical="center"/>
      <protection/>
    </xf>
    <xf numFmtId="37" fontId="13" fillId="33" borderId="10" xfId="0" applyFont="1" applyFill="1" applyBorder="1" applyAlignment="1" applyProtection="1">
      <alignment vertical="center"/>
      <protection/>
    </xf>
    <xf numFmtId="37" fontId="13" fillId="33" borderId="0" xfId="0" applyFont="1" applyFill="1" applyBorder="1" applyAlignment="1" applyProtection="1">
      <alignment vertical="center"/>
      <protection/>
    </xf>
    <xf numFmtId="37" fontId="1" fillId="34" borderId="0" xfId="0" applyFont="1" applyFill="1" applyBorder="1" applyAlignment="1">
      <alignment/>
    </xf>
    <xf numFmtId="37" fontId="6" fillId="0" borderId="13" xfId="0" applyFont="1" applyFill="1" applyBorder="1" applyAlignment="1" applyProtection="1">
      <alignment horizontal="center"/>
      <protection/>
    </xf>
    <xf numFmtId="37" fontId="6" fillId="0" borderId="13" xfId="0" applyFont="1" applyBorder="1" applyAlignment="1" applyProtection="1">
      <alignment vertical="center"/>
      <protection/>
    </xf>
    <xf numFmtId="37" fontId="6" fillId="0" borderId="14" xfId="0" applyFont="1" applyBorder="1" applyAlignment="1" applyProtection="1">
      <alignment vertical="center"/>
      <protection/>
    </xf>
    <xf numFmtId="37" fontId="6" fillId="0" borderId="0" xfId="0" applyFont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horizontal="center"/>
      <protection/>
    </xf>
    <xf numFmtId="37" fontId="18" fillId="0" borderId="14" xfId="0" applyFont="1" applyFill="1" applyBorder="1" applyAlignment="1" applyProtection="1">
      <alignment/>
      <protection/>
    </xf>
    <xf numFmtId="197" fontId="5" fillId="0" borderId="14" xfId="0" applyNumberFormat="1" applyFont="1" applyFill="1" applyBorder="1" applyAlignment="1" applyProtection="1">
      <alignment/>
      <protection/>
    </xf>
    <xf numFmtId="195" fontId="5" fillId="0" borderId="14" xfId="0" applyNumberFormat="1" applyFont="1" applyFill="1" applyBorder="1" applyAlignment="1" applyProtection="1" quotePrefix="1">
      <alignment/>
      <protection/>
    </xf>
    <xf numFmtId="37" fontId="6" fillId="0" borderId="15" xfId="0" applyFont="1" applyFill="1" applyBorder="1" applyAlignment="1" applyProtection="1">
      <alignment horizontal="center"/>
      <protection/>
    </xf>
    <xf numFmtId="195" fontId="5" fillId="0" borderId="16" xfId="0" applyNumberFormat="1" applyFont="1" applyFill="1" applyBorder="1" applyAlignment="1" applyProtection="1" quotePrefix="1">
      <alignment/>
      <protection/>
    </xf>
    <xf numFmtId="37" fontId="6" fillId="0" borderId="11" xfId="0" applyFont="1" applyFill="1" applyBorder="1" applyAlignment="1" applyProtection="1">
      <alignment horizontal="center"/>
      <protection/>
    </xf>
    <xf numFmtId="37" fontId="9" fillId="0" borderId="17" xfId="0" applyFont="1" applyBorder="1" applyAlignment="1" applyProtection="1">
      <alignment horizontal="center" vertical="center"/>
      <protection locked="0"/>
    </xf>
    <xf numFmtId="37" fontId="9" fillId="0" borderId="18" xfId="0" applyFont="1" applyFill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 wrapText="1"/>
      <protection locked="0"/>
    </xf>
    <xf numFmtId="37" fontId="9" fillId="0" borderId="20" xfId="0" applyFont="1" applyBorder="1" applyAlignment="1" applyProtection="1">
      <alignment vertical="center"/>
      <protection locked="0"/>
    </xf>
    <xf numFmtId="37" fontId="9" fillId="0" borderId="21" xfId="0" applyFont="1" applyBorder="1" applyAlignment="1" applyProtection="1">
      <alignment horizontal="center" vertical="center"/>
      <protection locked="0"/>
    </xf>
    <xf numFmtId="37" fontId="9" fillId="0" borderId="22" xfId="0" applyFont="1" applyBorder="1" applyAlignment="1" applyProtection="1">
      <alignment horizontal="center" vertical="center"/>
      <protection locked="0"/>
    </xf>
    <xf numFmtId="37" fontId="9" fillId="0" borderId="18" xfId="0" applyFont="1" applyBorder="1" applyAlignment="1" applyProtection="1">
      <alignment horizontal="center" vertical="center"/>
      <protection locked="0"/>
    </xf>
    <xf numFmtId="37" fontId="1" fillId="0" borderId="13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15" xfId="0" applyFont="1" applyBorder="1" applyAlignment="1">
      <alignment/>
    </xf>
    <xf numFmtId="37" fontId="1" fillId="0" borderId="11" xfId="0" applyFont="1" applyBorder="1" applyAlignment="1">
      <alignment/>
    </xf>
    <xf numFmtId="37" fontId="1" fillId="34" borderId="11" xfId="0" applyFont="1" applyFill="1" applyBorder="1" applyAlignment="1">
      <alignment/>
    </xf>
    <xf numFmtId="37" fontId="1" fillId="0" borderId="16" xfId="0" applyFont="1" applyBorder="1" applyAlignment="1">
      <alignment/>
    </xf>
    <xf numFmtId="37" fontId="14" fillId="33" borderId="0" xfId="0" applyFont="1" applyFill="1" applyBorder="1" applyAlignment="1" applyProtection="1">
      <alignment vertical="center"/>
      <protection/>
    </xf>
    <xf numFmtId="37" fontId="14" fillId="33" borderId="23" xfId="0" applyFont="1" applyFill="1" applyBorder="1" applyAlignment="1" applyProtection="1">
      <alignment vertical="center"/>
      <protection/>
    </xf>
    <xf numFmtId="37" fontId="5" fillId="0" borderId="24" xfId="0" applyFont="1" applyFill="1" applyBorder="1" applyAlignment="1" applyProtection="1">
      <alignment horizontal="center" vertical="center"/>
      <protection/>
    </xf>
    <xf numFmtId="37" fontId="5" fillId="0" borderId="25" xfId="0" applyFont="1" applyFill="1" applyBorder="1" applyAlignment="1" applyProtection="1">
      <alignment horizontal="center" vertical="center"/>
      <protection/>
    </xf>
    <xf numFmtId="37" fontId="4" fillId="0" borderId="0" xfId="0" applyFont="1" applyFill="1" applyBorder="1" applyAlignment="1" applyProtection="1">
      <alignment horizontal="center"/>
      <protection/>
    </xf>
    <xf numFmtId="37" fontId="5" fillId="0" borderId="26" xfId="0" applyFont="1" applyFill="1" applyBorder="1" applyAlignment="1" applyProtection="1">
      <alignment horizontal="center" vertical="center"/>
      <protection/>
    </xf>
    <xf numFmtId="37" fontId="5" fillId="0" borderId="27" xfId="0" applyFont="1" applyFill="1" applyBorder="1" applyAlignment="1" applyProtection="1">
      <alignment horizontal="center" vertic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1" fillId="0" borderId="28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1" fillId="0" borderId="0" xfId="0" applyFont="1" applyFill="1" applyBorder="1" applyAlignment="1" applyProtection="1" quotePrefix="1">
      <alignment horizontal="left"/>
      <protection/>
    </xf>
    <xf numFmtId="37" fontId="10" fillId="0" borderId="0" xfId="0" applyFont="1" applyFill="1" applyBorder="1" applyAlignment="1">
      <alignment horizontal="center"/>
    </xf>
    <xf numFmtId="192" fontId="1" fillId="0" borderId="0" xfId="51" applyFont="1" applyFill="1" applyBorder="1" applyAlignment="1">
      <alignment/>
    </xf>
    <xf numFmtId="37" fontId="6" fillId="0" borderId="10" xfId="0" applyFont="1" applyFill="1" applyBorder="1" applyAlignment="1" applyProtection="1" quotePrefix="1">
      <alignment horizontal="center"/>
      <protection/>
    </xf>
    <xf numFmtId="37" fontId="1" fillId="0" borderId="0" xfId="0" applyFont="1" applyFill="1" applyBorder="1" applyAlignment="1">
      <alignment/>
    </xf>
    <xf numFmtId="37" fontId="12" fillId="0" borderId="0" xfId="0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center"/>
    </xf>
    <xf numFmtId="37" fontId="12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37" fontId="5" fillId="0" borderId="29" xfId="0" applyFont="1" applyFill="1" applyBorder="1" applyAlignment="1" quotePrefix="1">
      <alignment horizontal="left"/>
    </xf>
    <xf numFmtId="37" fontId="5" fillId="0" borderId="13" xfId="0" applyFont="1" applyFill="1" applyBorder="1" applyAlignment="1">
      <alignment horizontal="left"/>
    </xf>
    <xf numFmtId="192" fontId="5" fillId="0" borderId="13" xfId="51" applyFont="1" applyFill="1" applyBorder="1" applyAlignment="1">
      <alignment horizontal="left"/>
    </xf>
    <xf numFmtId="37" fontId="1" fillId="0" borderId="13" xfId="0" applyFont="1" applyFill="1" applyBorder="1" applyAlignment="1">
      <alignment horizontal="center"/>
    </xf>
    <xf numFmtId="37" fontId="7" fillId="0" borderId="13" xfId="0" applyFont="1" applyFill="1" applyBorder="1" applyAlignment="1" quotePrefix="1">
      <alignment horizontal="center" vertical="center"/>
    </xf>
    <xf numFmtId="37" fontId="7" fillId="0" borderId="15" xfId="0" applyFont="1" applyFill="1" applyBorder="1" applyAlignment="1" quotePrefix="1">
      <alignment horizontal="center" vertical="center"/>
    </xf>
    <xf numFmtId="37" fontId="16" fillId="0" borderId="30" xfId="0" applyFont="1" applyFill="1" applyBorder="1" applyAlignment="1" quotePrefix="1">
      <alignment wrapText="1"/>
    </xf>
    <xf numFmtId="37" fontId="16" fillId="0" borderId="0" xfId="0" applyFont="1" applyFill="1" applyBorder="1" applyAlignment="1">
      <alignment wrapText="1"/>
    </xf>
    <xf numFmtId="37" fontId="7" fillId="0" borderId="11" xfId="0" applyFont="1" applyFill="1" applyBorder="1" applyAlignment="1">
      <alignment horizontal="center"/>
    </xf>
    <xf numFmtId="37" fontId="19" fillId="0" borderId="31" xfId="0" applyFont="1" applyFill="1" applyBorder="1" applyAlignment="1" quotePrefix="1">
      <alignment horizontal="center" vertical="center"/>
    </xf>
    <xf numFmtId="37" fontId="19" fillId="0" borderId="18" xfId="0" applyFont="1" applyFill="1" applyBorder="1" applyAlignment="1" quotePrefix="1">
      <alignment horizontal="center" vertical="center"/>
    </xf>
    <xf numFmtId="37" fontId="19" fillId="0" borderId="32" xfId="0" applyFont="1" applyFill="1" applyBorder="1" applyAlignment="1" quotePrefix="1">
      <alignment horizontal="center" vertical="center"/>
    </xf>
    <xf numFmtId="37" fontId="19" fillId="0" borderId="18" xfId="0" applyFont="1" applyFill="1" applyBorder="1" applyAlignment="1">
      <alignment horizontal="center" vertical="center"/>
    </xf>
    <xf numFmtId="37" fontId="19" fillId="0" borderId="32" xfId="0" applyFont="1" applyFill="1" applyBorder="1" applyAlignment="1">
      <alignment horizontal="center" vertical="center"/>
    </xf>
    <xf numFmtId="37" fontId="11" fillId="0" borderId="0" xfId="0" applyFont="1" applyFill="1" applyBorder="1" applyAlignment="1" quotePrefix="1">
      <alignment horizontal="left"/>
    </xf>
    <xf numFmtId="37" fontId="11" fillId="0" borderId="0" xfId="0" applyFont="1" applyFill="1" applyBorder="1" applyAlignment="1">
      <alignment horizontal="left"/>
    </xf>
    <xf numFmtId="37" fontId="7" fillId="0" borderId="0" xfId="0" applyFont="1" applyFill="1" applyBorder="1" applyAlignment="1" quotePrefix="1">
      <alignment horizontal="center" vertical="center"/>
    </xf>
    <xf numFmtId="37" fontId="7" fillId="0" borderId="11" xfId="0" applyFont="1" applyFill="1" applyBorder="1" applyAlignment="1" quotePrefix="1">
      <alignment horizontal="center" vertical="center"/>
    </xf>
    <xf numFmtId="37" fontId="16" fillId="0" borderId="33" xfId="0" applyFont="1" applyFill="1" applyBorder="1" applyAlignment="1">
      <alignment wrapText="1"/>
    </xf>
    <xf numFmtId="37" fontId="16" fillId="0" borderId="34" xfId="0" applyFont="1" applyFill="1" applyBorder="1" applyAlignment="1">
      <alignment wrapText="1"/>
    </xf>
    <xf numFmtId="37" fontId="29" fillId="0" borderId="0" xfId="0" applyFont="1" applyFill="1" applyBorder="1" applyAlignment="1">
      <alignment/>
    </xf>
    <xf numFmtId="37" fontId="30" fillId="0" borderId="0" xfId="0" applyFont="1" applyFill="1" applyBorder="1" applyAlignment="1">
      <alignment horizontal="left"/>
    </xf>
    <xf numFmtId="37" fontId="29" fillId="0" borderId="0" xfId="0" applyFont="1" applyFill="1" applyBorder="1" applyAlignment="1">
      <alignment horizontal="center"/>
    </xf>
    <xf numFmtId="37" fontId="31" fillId="0" borderId="0" xfId="0" applyFont="1" applyFill="1" applyBorder="1" applyAlignment="1" quotePrefix="1">
      <alignment horizontal="center" vertical="center"/>
    </xf>
    <xf numFmtId="37" fontId="1" fillId="0" borderId="10" xfId="0" applyFont="1" applyFill="1" applyBorder="1" applyAlignment="1">
      <alignment horizontal="center"/>
    </xf>
    <xf numFmtId="37" fontId="1" fillId="0" borderId="0" xfId="0" applyFont="1" applyFill="1" applyBorder="1" applyAlignment="1">
      <alignment/>
    </xf>
    <xf numFmtId="192" fontId="1" fillId="0" borderId="0" xfId="51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5" fillId="35" borderId="24" xfId="0" applyFont="1" applyFill="1" applyBorder="1" applyAlignment="1" applyProtection="1">
      <alignment horizontal="center" vertical="center"/>
      <protection/>
    </xf>
    <xf numFmtId="37" fontId="1" fillId="0" borderId="10" xfId="0" applyFont="1" applyFill="1" applyBorder="1" applyAlignment="1">
      <alignment/>
    </xf>
    <xf numFmtId="192" fontId="1" fillId="0" borderId="0" xfId="51" applyFont="1" applyBorder="1" applyAlignment="1">
      <alignment/>
    </xf>
    <xf numFmtId="37" fontId="6" fillId="0" borderId="35" xfId="0" applyFont="1" applyFill="1" applyBorder="1" applyAlignment="1" applyProtection="1">
      <alignment horizontal="center" vertical="center"/>
      <protection locked="0"/>
    </xf>
    <xf numFmtId="37" fontId="6" fillId="0" borderId="18" xfId="0" applyFont="1" applyFill="1" applyBorder="1" applyAlignment="1" applyProtection="1">
      <alignment horizontal="center" vertical="center"/>
      <protection locked="0"/>
    </xf>
    <xf numFmtId="3" fontId="9" fillId="0" borderId="31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201" fontId="9" fillId="0" borderId="18" xfId="51" applyNumberFormat="1" applyFont="1" applyFill="1" applyBorder="1" applyAlignment="1" applyProtection="1">
      <alignment horizontal="center" vertical="center"/>
      <protection locked="0"/>
    </xf>
    <xf numFmtId="192" fontId="10" fillId="0" borderId="0" xfId="51" applyFont="1" applyFill="1" applyBorder="1" applyAlignment="1">
      <alignment/>
    </xf>
    <xf numFmtId="37" fontId="31" fillId="0" borderId="11" xfId="0" applyFont="1" applyFill="1" applyBorder="1" applyAlignment="1" quotePrefix="1">
      <alignment horizontal="center" vertical="center"/>
    </xf>
    <xf numFmtId="37" fontId="1" fillId="0" borderId="14" xfId="0" applyFont="1" applyFill="1" applyBorder="1" applyAlignment="1">
      <alignment/>
    </xf>
    <xf numFmtId="37" fontId="1" fillId="0" borderId="16" xfId="0" applyFont="1" applyFill="1" applyBorder="1" applyAlignment="1">
      <alignment/>
    </xf>
    <xf numFmtId="1" fontId="6" fillId="0" borderId="31" xfId="0" applyNumberFormat="1" applyFont="1" applyFill="1" applyBorder="1" applyAlignment="1" applyProtection="1">
      <alignment horizontal="left"/>
      <protection/>
    </xf>
    <xf numFmtId="1" fontId="6" fillId="0" borderId="36" xfId="0" applyNumberFormat="1" applyFont="1" applyFill="1" applyBorder="1" applyAlignment="1" applyProtection="1">
      <alignment horizontal="left"/>
      <protection/>
    </xf>
    <xf numFmtId="1" fontId="6" fillId="0" borderId="32" xfId="0" applyNumberFormat="1" applyFont="1" applyFill="1" applyBorder="1" applyAlignment="1" applyProtection="1">
      <alignment horizontal="left"/>
      <protection/>
    </xf>
    <xf numFmtId="199" fontId="6" fillId="0" borderId="31" xfId="0" applyNumberFormat="1" applyFont="1" applyFill="1" applyBorder="1" applyAlignment="1" applyProtection="1">
      <alignment horizontal="right" vertical="center"/>
      <protection/>
    </xf>
    <xf numFmtId="199" fontId="6" fillId="0" borderId="36" xfId="0" applyNumberFormat="1" applyFont="1" applyFill="1" applyBorder="1" applyAlignment="1" applyProtection="1">
      <alignment horizontal="right" vertical="center"/>
      <protection/>
    </xf>
    <xf numFmtId="199" fontId="6" fillId="0" borderId="32" xfId="0" applyNumberFormat="1" applyFont="1" applyFill="1" applyBorder="1" applyAlignment="1" applyProtection="1">
      <alignment horizontal="right" vertical="center"/>
      <protection/>
    </xf>
    <xf numFmtId="200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200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20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18" fillId="0" borderId="31" xfId="0" applyFont="1" applyFill="1" applyBorder="1" applyAlignment="1">
      <alignment horizontal="left"/>
    </xf>
    <xf numFmtId="37" fontId="18" fillId="0" borderId="36" xfId="0" applyFont="1" applyFill="1" applyBorder="1" applyAlignment="1">
      <alignment horizontal="left"/>
    </xf>
    <xf numFmtId="37" fontId="18" fillId="0" borderId="32" xfId="0" applyFont="1" applyFill="1" applyBorder="1" applyAlignment="1">
      <alignment horizontal="left"/>
    </xf>
    <xf numFmtId="37" fontId="18" fillId="0" borderId="31" xfId="0" applyFont="1" applyFill="1" applyBorder="1" applyAlignment="1" applyProtection="1">
      <alignment horizontal="left" vertical="center"/>
      <protection/>
    </xf>
    <xf numFmtId="37" fontId="18" fillId="0" borderId="36" xfId="0" applyFont="1" applyFill="1" applyBorder="1" applyAlignment="1" applyProtection="1">
      <alignment horizontal="left" vertical="center"/>
      <protection/>
    </xf>
    <xf numFmtId="37" fontId="18" fillId="0" borderId="32" xfId="0" applyFont="1" applyFill="1" applyBorder="1" applyAlignment="1" applyProtection="1">
      <alignment horizontal="left" vertical="center"/>
      <protection/>
    </xf>
    <xf numFmtId="37" fontId="2" fillId="0" borderId="31" xfId="46" applyNumberFormat="1" applyFill="1" applyBorder="1" applyAlignment="1" applyProtection="1" quotePrefix="1">
      <alignment horizontal="center" vertical="center"/>
      <protection locked="0"/>
    </xf>
    <xf numFmtId="37" fontId="9" fillId="0" borderId="36" xfId="0" applyFont="1" applyFill="1" applyBorder="1" applyAlignment="1" applyProtection="1" quotePrefix="1">
      <alignment horizontal="center" vertical="center"/>
      <protection locked="0"/>
    </xf>
    <xf numFmtId="37" fontId="9" fillId="0" borderId="32" xfId="0" applyFont="1" applyFill="1" applyBorder="1" applyAlignment="1" applyProtection="1" quotePrefix="1">
      <alignment horizontal="center" vertical="center"/>
      <protection locked="0"/>
    </xf>
    <xf numFmtId="37" fontId="18" fillId="0" borderId="31" xfId="0" applyFont="1" applyFill="1" applyBorder="1" applyAlignment="1" applyProtection="1" quotePrefix="1">
      <alignment horizontal="left"/>
      <protection/>
    </xf>
    <xf numFmtId="37" fontId="18" fillId="0" borderId="36" xfId="0" applyFont="1" applyFill="1" applyBorder="1" applyAlignment="1" applyProtection="1" quotePrefix="1">
      <alignment horizontal="left"/>
      <protection/>
    </xf>
    <xf numFmtId="37" fontId="18" fillId="0" borderId="32" xfId="0" applyFont="1" applyFill="1" applyBorder="1" applyAlignment="1" applyProtection="1" quotePrefix="1">
      <alignment horizontal="left"/>
      <protection/>
    </xf>
    <xf numFmtId="37" fontId="18" fillId="0" borderId="12" xfId="0" applyFont="1" applyFill="1" applyBorder="1" applyAlignment="1" applyProtection="1" quotePrefix="1">
      <alignment horizontal="left"/>
      <protection/>
    </xf>
    <xf numFmtId="37" fontId="18" fillId="0" borderId="13" xfId="0" applyFont="1" applyFill="1" applyBorder="1" applyAlignment="1" applyProtection="1" quotePrefix="1">
      <alignment horizontal="left"/>
      <protection/>
    </xf>
    <xf numFmtId="37" fontId="9" fillId="0" borderId="37" xfId="0" applyFont="1" applyFill="1" applyBorder="1" applyAlignment="1" applyProtection="1" quotePrefix="1">
      <alignment/>
      <protection locked="0"/>
    </xf>
    <xf numFmtId="37" fontId="9" fillId="0" borderId="38" xfId="0" applyFont="1" applyFill="1" applyBorder="1" applyAlignment="1" applyProtection="1" quotePrefix="1">
      <alignment/>
      <protection locked="0"/>
    </xf>
    <xf numFmtId="37" fontId="18" fillId="0" borderId="39" xfId="0" applyFont="1" applyFill="1" applyBorder="1" applyAlignment="1" applyProtection="1">
      <alignment horizontal="left" vertical="center" wrapText="1"/>
      <protection/>
    </xf>
    <xf numFmtId="37" fontId="10" fillId="0" borderId="39" xfId="0" applyFont="1" applyFill="1" applyBorder="1" applyAlignment="1" applyProtection="1">
      <alignment horizontal="left" vertical="center" wrapText="1"/>
      <protection/>
    </xf>
    <xf numFmtId="37" fontId="18" fillId="0" borderId="39" xfId="0" applyFont="1" applyFill="1" applyBorder="1" applyAlignment="1" applyProtection="1">
      <alignment horizontal="left" vertical="center"/>
      <protection/>
    </xf>
    <xf numFmtId="37" fontId="18" fillId="0" borderId="31" xfId="0" applyFont="1" applyFill="1" applyBorder="1" applyAlignment="1" applyProtection="1">
      <alignment horizontal="left"/>
      <protection locked="0"/>
    </xf>
    <xf numFmtId="37" fontId="18" fillId="0" borderId="36" xfId="0" applyFont="1" applyFill="1" applyBorder="1" applyAlignment="1" applyProtection="1">
      <alignment horizontal="left"/>
      <protection locked="0"/>
    </xf>
    <xf numFmtId="37" fontId="18" fillId="0" borderId="32" xfId="0" applyFont="1" applyFill="1" applyBorder="1" applyAlignment="1" applyProtection="1">
      <alignment horizontal="left"/>
      <protection locked="0"/>
    </xf>
    <xf numFmtId="37" fontId="33" fillId="36" borderId="40" xfId="0" applyFont="1" applyFill="1" applyBorder="1" applyAlignment="1" applyProtection="1">
      <alignment horizontal="center"/>
      <protection/>
    </xf>
    <xf numFmtId="37" fontId="33" fillId="36" borderId="41" xfId="0" applyFont="1" applyFill="1" applyBorder="1" applyAlignment="1" applyProtection="1">
      <alignment horizontal="center"/>
      <protection/>
    </xf>
    <xf numFmtId="37" fontId="33" fillId="36" borderId="42" xfId="0" applyFont="1" applyFill="1" applyBorder="1" applyAlignment="1" applyProtection="1">
      <alignment horizontal="center"/>
      <protection/>
    </xf>
    <xf numFmtId="37" fontId="33" fillId="36" borderId="12" xfId="0" applyFont="1" applyFill="1" applyBorder="1" applyAlignment="1" applyProtection="1">
      <alignment horizontal="center"/>
      <protection/>
    </xf>
    <xf numFmtId="37" fontId="33" fillId="36" borderId="13" xfId="0" applyFont="1" applyFill="1" applyBorder="1" applyAlignment="1" applyProtection="1">
      <alignment horizontal="center"/>
      <protection/>
    </xf>
    <xf numFmtId="37" fontId="33" fillId="36" borderId="15" xfId="0" applyFont="1" applyFill="1" applyBorder="1" applyAlignment="1" applyProtection="1">
      <alignment horizontal="center"/>
      <protection/>
    </xf>
    <xf numFmtId="37" fontId="9" fillId="0" borderId="39" xfId="0" applyFont="1" applyFill="1" applyBorder="1" applyAlignment="1" applyProtection="1">
      <alignment/>
      <protection locked="0"/>
    </xf>
    <xf numFmtId="37" fontId="9" fillId="0" borderId="43" xfId="0" applyFont="1" applyFill="1" applyBorder="1" applyAlignment="1" applyProtection="1">
      <alignment/>
      <protection locked="0"/>
    </xf>
    <xf numFmtId="37" fontId="9" fillId="0" borderId="39" xfId="0" applyFont="1" applyFill="1" applyBorder="1" applyAlignment="1" applyProtection="1">
      <alignment/>
      <protection/>
    </xf>
    <xf numFmtId="37" fontId="9" fillId="0" borderId="43" xfId="0" applyFont="1" applyFill="1" applyBorder="1" applyAlignment="1" applyProtection="1">
      <alignment/>
      <protection/>
    </xf>
    <xf numFmtId="37" fontId="18" fillId="35" borderId="39" xfId="0" applyFont="1" applyFill="1" applyBorder="1" applyAlignment="1" applyProtection="1" quotePrefix="1">
      <alignment horizontal="left" vertical="center"/>
      <protection/>
    </xf>
    <xf numFmtId="37" fontId="9" fillId="35" borderId="39" xfId="0" applyFont="1" applyFill="1" applyBorder="1" applyAlignment="1" applyProtection="1">
      <alignment/>
      <protection/>
    </xf>
    <xf numFmtId="37" fontId="9" fillId="35" borderId="43" xfId="0" applyFont="1" applyFill="1" applyBorder="1" applyAlignment="1" applyProtection="1">
      <alignment/>
      <protection/>
    </xf>
    <xf numFmtId="37" fontId="9" fillId="35" borderId="44" xfId="0" applyFont="1" applyFill="1" applyBorder="1" applyAlignment="1" applyProtection="1">
      <alignment/>
      <protection/>
    </xf>
    <xf numFmtId="37" fontId="18" fillId="0" borderId="45" xfId="0" applyFont="1" applyFill="1" applyBorder="1" applyAlignment="1" applyProtection="1">
      <alignment horizontal="left" vertical="center" wrapText="1"/>
      <protection/>
    </xf>
    <xf numFmtId="37" fontId="18" fillId="0" borderId="37" xfId="0" applyFont="1" applyFill="1" applyBorder="1" applyAlignment="1" applyProtection="1">
      <alignment horizontal="left" vertical="center" wrapText="1"/>
      <protection/>
    </xf>
    <xf numFmtId="37" fontId="18" fillId="0" borderId="46" xfId="0" applyFont="1" applyFill="1" applyBorder="1" applyAlignment="1" applyProtection="1">
      <alignment horizontal="left" vertical="center" wrapText="1"/>
      <protection/>
    </xf>
    <xf numFmtId="37" fontId="10" fillId="0" borderId="45" xfId="0" applyFont="1" applyFill="1" applyBorder="1" applyAlignment="1" applyProtection="1">
      <alignment horizontal="left" vertical="center" wrapText="1"/>
      <protection/>
    </xf>
    <xf numFmtId="37" fontId="10" fillId="0" borderId="37" xfId="0" applyFont="1" applyFill="1" applyBorder="1" applyAlignment="1" applyProtection="1">
      <alignment horizontal="left" vertical="center" wrapText="1"/>
      <protection/>
    </xf>
    <xf numFmtId="37" fontId="10" fillId="0" borderId="46" xfId="0" applyFont="1" applyFill="1" applyBorder="1" applyAlignment="1" applyProtection="1">
      <alignment horizontal="left" vertical="center" wrapText="1"/>
      <protection/>
    </xf>
    <xf numFmtId="37" fontId="18" fillId="0" borderId="19" xfId="0" applyFont="1" applyFill="1" applyBorder="1" applyAlignment="1" applyProtection="1">
      <alignment horizontal="left" vertical="center" wrapText="1"/>
      <protection/>
    </xf>
    <xf numFmtId="37" fontId="18" fillId="35" borderId="47" xfId="0" applyFont="1" applyFill="1" applyBorder="1" applyAlignment="1" applyProtection="1" quotePrefix="1">
      <alignment horizontal="left" vertical="center"/>
      <protection/>
    </xf>
    <xf numFmtId="37" fontId="18" fillId="35" borderId="20" xfId="0" applyFont="1" applyFill="1" applyBorder="1" applyAlignment="1" applyProtection="1" quotePrefix="1">
      <alignment horizontal="left" vertical="center"/>
      <protection/>
    </xf>
    <xf numFmtId="37" fontId="18" fillId="35" borderId="48" xfId="0" applyFont="1" applyFill="1" applyBorder="1" applyAlignment="1" applyProtection="1" quotePrefix="1">
      <alignment horizontal="left" vertical="center"/>
      <protection/>
    </xf>
    <xf numFmtId="37" fontId="9" fillId="35" borderId="21" xfId="0" applyFont="1" applyFill="1" applyBorder="1" applyAlignment="1" applyProtection="1">
      <alignment/>
      <protection/>
    </xf>
    <xf numFmtId="37" fontId="9" fillId="35" borderId="22" xfId="0" applyFont="1" applyFill="1" applyBorder="1" applyAlignment="1" applyProtection="1">
      <alignment/>
      <protection/>
    </xf>
    <xf numFmtId="37" fontId="9" fillId="35" borderId="17" xfId="0" applyFont="1" applyFill="1" applyBorder="1" applyAlignment="1" applyProtection="1">
      <alignment/>
      <protection/>
    </xf>
    <xf numFmtId="37" fontId="9" fillId="0" borderId="19" xfId="0" applyFont="1" applyFill="1" applyBorder="1" applyAlignment="1" applyProtection="1" quotePrefix="1">
      <alignment/>
      <protection locked="0"/>
    </xf>
    <xf numFmtId="37" fontId="9" fillId="0" borderId="49" xfId="0" applyFont="1" applyFill="1" applyBorder="1" applyAlignment="1" applyProtection="1" quotePrefix="1">
      <alignment/>
      <protection locked="0"/>
    </xf>
    <xf numFmtId="37" fontId="18" fillId="35" borderId="39" xfId="0" applyFont="1" applyFill="1" applyBorder="1" applyAlignment="1" applyProtection="1">
      <alignment horizontal="left" vertical="center"/>
      <protection/>
    </xf>
    <xf numFmtId="1" fontId="6" fillId="0" borderId="31" xfId="0" applyNumberFormat="1" applyFont="1" applyFill="1" applyBorder="1" applyAlignment="1" applyProtection="1">
      <alignment horizontal="left" vertical="top" wrapText="1"/>
      <protection/>
    </xf>
    <xf numFmtId="1" fontId="6" fillId="0" borderId="36" xfId="0" applyNumberFormat="1" applyFont="1" applyFill="1" applyBorder="1" applyAlignment="1" applyProtection="1">
      <alignment horizontal="left" vertical="top" wrapText="1"/>
      <protection/>
    </xf>
    <xf numFmtId="1" fontId="6" fillId="0" borderId="32" xfId="0" applyNumberFormat="1" applyFont="1" applyFill="1" applyBorder="1" applyAlignment="1" applyProtection="1">
      <alignment horizontal="left" vertical="top" wrapText="1"/>
      <protection/>
    </xf>
    <xf numFmtId="37" fontId="9" fillId="0" borderId="45" xfId="0" applyFont="1" applyFill="1" applyBorder="1" applyAlignment="1" applyProtection="1">
      <alignment/>
      <protection locked="0"/>
    </xf>
    <xf numFmtId="37" fontId="9" fillId="0" borderId="37" xfId="0" applyFont="1" applyFill="1" applyBorder="1" applyAlignment="1" applyProtection="1">
      <alignment/>
      <protection locked="0"/>
    </xf>
    <xf numFmtId="37" fontId="9" fillId="0" borderId="38" xfId="0" applyFont="1" applyFill="1" applyBorder="1" applyAlignment="1" applyProtection="1">
      <alignment/>
      <protection locked="0"/>
    </xf>
    <xf numFmtId="37" fontId="18" fillId="0" borderId="0" xfId="0" applyFont="1" applyFill="1" applyBorder="1" applyAlignment="1">
      <alignment horizontal="right"/>
    </xf>
    <xf numFmtId="37" fontId="6" fillId="0" borderId="10" xfId="0" applyFont="1" applyFill="1" applyBorder="1" applyAlignment="1" applyProtection="1" quotePrefix="1">
      <alignment horizontal="center"/>
      <protection/>
    </xf>
    <xf numFmtId="37" fontId="6" fillId="0" borderId="0" xfId="0" applyFont="1" applyFill="1" applyBorder="1" applyAlignment="1" applyProtection="1">
      <alignment horizontal="center"/>
      <protection/>
    </xf>
    <xf numFmtId="37" fontId="72" fillId="0" borderId="12" xfId="0" applyFont="1" applyFill="1" applyBorder="1" applyAlignment="1" applyProtection="1">
      <alignment horizontal="center"/>
      <protection/>
    </xf>
    <xf numFmtId="37" fontId="72" fillId="0" borderId="13" xfId="0" applyFont="1" applyFill="1" applyBorder="1" applyAlignment="1" applyProtection="1">
      <alignment horizontal="center"/>
      <protection/>
    </xf>
    <xf numFmtId="37" fontId="72" fillId="0" borderId="15" xfId="0" applyFont="1" applyFill="1" applyBorder="1" applyAlignment="1" applyProtection="1">
      <alignment horizontal="center"/>
      <protection/>
    </xf>
    <xf numFmtId="37" fontId="10" fillId="0" borderId="19" xfId="0" applyFont="1" applyFill="1" applyBorder="1" applyAlignment="1" applyProtection="1">
      <alignment horizontal="left" vertical="center" wrapText="1"/>
      <protection/>
    </xf>
    <xf numFmtId="37" fontId="6" fillId="0" borderId="13" xfId="0" applyFont="1" applyFill="1" applyBorder="1" applyAlignment="1" applyProtection="1">
      <alignment horizontal="center" vertical="center"/>
      <protection/>
    </xf>
    <xf numFmtId="37" fontId="6" fillId="0" borderId="14" xfId="0" applyFont="1" applyFill="1" applyBorder="1" applyAlignment="1" applyProtection="1">
      <alignment horizontal="center" vertical="center"/>
      <protection/>
    </xf>
    <xf numFmtId="37" fontId="6" fillId="0" borderId="31" xfId="0" applyFont="1" applyBorder="1" applyAlignment="1" applyProtection="1">
      <alignment horizontal="center" vertical="center"/>
      <protection/>
    </xf>
    <xf numFmtId="37" fontId="6" fillId="0" borderId="32" xfId="0" applyFont="1" applyBorder="1" applyAlignment="1" applyProtection="1">
      <alignment horizontal="center" vertical="center"/>
      <protection/>
    </xf>
    <xf numFmtId="37" fontId="6" fillId="0" borderId="36" xfId="0" applyFont="1" applyBorder="1" applyAlignment="1" applyProtection="1">
      <alignment horizontal="center" vertical="center"/>
      <protection/>
    </xf>
    <xf numFmtId="37" fontId="6" fillId="0" borderId="12" xfId="0" applyFont="1" applyFill="1" applyBorder="1" applyAlignment="1" applyProtection="1">
      <alignment horizontal="center" vertical="center"/>
      <protection/>
    </xf>
    <xf numFmtId="37" fontId="10" fillId="0" borderId="31" xfId="0" applyFont="1" applyFill="1" applyBorder="1" applyAlignment="1" applyProtection="1" quotePrefix="1">
      <alignment horizontal="right" vertical="center"/>
      <protection/>
    </xf>
    <xf numFmtId="37" fontId="10" fillId="0" borderId="36" xfId="0" applyFont="1" applyFill="1" applyBorder="1" applyAlignment="1" applyProtection="1">
      <alignment horizontal="right" vertical="center"/>
      <protection/>
    </xf>
    <xf numFmtId="37" fontId="10" fillId="0" borderId="50" xfId="0" applyFont="1" applyFill="1" applyBorder="1" applyAlignment="1" applyProtection="1">
      <alignment horizontal="right" vertical="center"/>
      <protection/>
    </xf>
    <xf numFmtId="37" fontId="32" fillId="36" borderId="12" xfId="0" applyFont="1" applyFill="1" applyBorder="1" applyAlignment="1" applyProtection="1">
      <alignment horizontal="center"/>
      <protection/>
    </xf>
    <xf numFmtId="37" fontId="32" fillId="36" borderId="13" xfId="0" applyFont="1" applyFill="1" applyBorder="1" applyAlignment="1" applyProtection="1">
      <alignment horizontal="center"/>
      <protection/>
    </xf>
    <xf numFmtId="37" fontId="32" fillId="36" borderId="15" xfId="0" applyFont="1" applyFill="1" applyBorder="1" applyAlignment="1" applyProtection="1">
      <alignment horizontal="center"/>
      <protection/>
    </xf>
    <xf numFmtId="37" fontId="5" fillId="0" borderId="12" xfId="0" applyFont="1" applyFill="1" applyBorder="1" applyAlignment="1" applyProtection="1" quotePrefix="1">
      <alignment horizontal="center" vertical="center"/>
      <protection/>
    </xf>
    <xf numFmtId="37" fontId="5" fillId="0" borderId="13" xfId="0" applyFont="1" applyFill="1" applyBorder="1" applyAlignment="1" applyProtection="1" quotePrefix="1">
      <alignment horizontal="center" vertical="center"/>
      <protection/>
    </xf>
    <xf numFmtId="37" fontId="5" fillId="0" borderId="12" xfId="0" applyFont="1" applyBorder="1" applyAlignment="1">
      <alignment horizontal="left" vertical="top"/>
    </xf>
    <xf numFmtId="37" fontId="5" fillId="0" borderId="13" xfId="0" applyFont="1" applyBorder="1" applyAlignment="1">
      <alignment horizontal="left" vertical="top"/>
    </xf>
    <xf numFmtId="37" fontId="5" fillId="0" borderId="15" xfId="0" applyFont="1" applyBorder="1" applyAlignment="1">
      <alignment horizontal="left" vertical="top"/>
    </xf>
    <xf numFmtId="37" fontId="5" fillId="0" borderId="10" xfId="0" applyFont="1" applyBorder="1" applyAlignment="1">
      <alignment horizontal="left" vertical="top"/>
    </xf>
    <xf numFmtId="37" fontId="5" fillId="0" borderId="0" xfId="0" applyFont="1" applyBorder="1" applyAlignment="1">
      <alignment horizontal="left" vertical="top"/>
    </xf>
    <xf numFmtId="37" fontId="5" fillId="0" borderId="11" xfId="0" applyFont="1" applyBorder="1" applyAlignment="1">
      <alignment horizontal="left" vertical="top"/>
    </xf>
    <xf numFmtId="37" fontId="5" fillId="0" borderId="35" xfId="0" applyFont="1" applyBorder="1" applyAlignment="1">
      <alignment horizontal="left" vertical="top"/>
    </xf>
    <xf numFmtId="37" fontId="5" fillId="0" borderId="14" xfId="0" applyFont="1" applyBorder="1" applyAlignment="1">
      <alignment horizontal="left" vertical="top"/>
    </xf>
    <xf numFmtId="37" fontId="5" fillId="0" borderId="16" xfId="0" applyFont="1" applyBorder="1" applyAlignment="1">
      <alignment horizontal="left" vertical="top"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5" fillId="0" borderId="14" xfId="0" applyFont="1" applyFill="1" applyBorder="1" applyAlignment="1" applyProtection="1">
      <alignment horizontal="center" vertical="center"/>
      <protection/>
    </xf>
    <xf numFmtId="37" fontId="9" fillId="0" borderId="31" xfId="0" applyFont="1" applyBorder="1" applyAlignment="1" applyProtection="1">
      <alignment horizontal="left"/>
      <protection locked="0"/>
    </xf>
    <xf numFmtId="37" fontId="9" fillId="0" borderId="36" xfId="0" applyFont="1" applyBorder="1" applyAlignment="1" applyProtection="1">
      <alignment horizontal="left"/>
      <protection locked="0"/>
    </xf>
    <xf numFmtId="37" fontId="9" fillId="0" borderId="32" xfId="0" applyFont="1" applyBorder="1" applyAlignment="1" applyProtection="1">
      <alignment horizontal="left"/>
      <protection locked="0"/>
    </xf>
    <xf numFmtId="37" fontId="23" fillId="0" borderId="35" xfId="0" applyFont="1" applyFill="1" applyBorder="1" applyAlignment="1" applyProtection="1">
      <alignment horizontal="center" vertical="center" wrapText="1"/>
      <protection/>
    </xf>
    <xf numFmtId="37" fontId="23" fillId="0" borderId="14" xfId="0" applyFont="1" applyFill="1" applyBorder="1" applyAlignment="1" applyProtection="1">
      <alignment horizontal="center" vertical="center"/>
      <protection/>
    </xf>
    <xf numFmtId="37" fontId="23" fillId="0" borderId="16" xfId="0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left" vertical="top"/>
      <protection/>
    </xf>
    <xf numFmtId="1" fontId="6" fillId="0" borderId="32" xfId="0" applyNumberFormat="1" applyFont="1" applyFill="1" applyBorder="1" applyAlignment="1" applyProtection="1">
      <alignment horizontal="left" vertical="top"/>
      <protection/>
    </xf>
    <xf numFmtId="37" fontId="6" fillId="0" borderId="12" xfId="0" applyFont="1" applyFill="1" applyBorder="1" applyAlignment="1">
      <alignment horizontal="center" vertical="center" wrapText="1"/>
    </xf>
    <xf numFmtId="37" fontId="6" fillId="0" borderId="13" xfId="0" applyFont="1" applyFill="1" applyBorder="1" applyAlignment="1">
      <alignment horizontal="center" vertical="center" wrapText="1"/>
    </xf>
    <xf numFmtId="37" fontId="6" fillId="0" borderId="15" xfId="0" applyFont="1" applyFill="1" applyBorder="1" applyAlignment="1">
      <alignment horizontal="center" vertical="center" wrapText="1"/>
    </xf>
    <xf numFmtId="37" fontId="6" fillId="0" borderId="10" xfId="0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center" vertical="center" wrapText="1"/>
    </xf>
    <xf numFmtId="37" fontId="6" fillId="0" borderId="11" xfId="0" applyFont="1" applyFill="1" applyBorder="1" applyAlignment="1">
      <alignment horizontal="center" vertical="center" wrapText="1"/>
    </xf>
    <xf numFmtId="37" fontId="6" fillId="0" borderId="35" xfId="0" applyFont="1" applyFill="1" applyBorder="1" applyAlignment="1">
      <alignment horizontal="center" vertical="center" wrapText="1"/>
    </xf>
    <xf numFmtId="37" fontId="6" fillId="0" borderId="14" xfId="0" applyFont="1" applyFill="1" applyBorder="1" applyAlignment="1">
      <alignment horizontal="center" vertical="center" wrapText="1"/>
    </xf>
    <xf numFmtId="37" fontId="6" fillId="0" borderId="16" xfId="0" applyFont="1" applyFill="1" applyBorder="1" applyAlignment="1">
      <alignment horizontal="center" vertical="center" wrapText="1"/>
    </xf>
    <xf numFmtId="37" fontId="9" fillId="0" borderId="51" xfId="0" applyFont="1" applyBorder="1" applyAlignment="1" applyProtection="1">
      <alignment horizontal="left"/>
      <protection locked="0"/>
    </xf>
    <xf numFmtId="37" fontId="26" fillId="0" borderId="36" xfId="0" applyFont="1" applyBorder="1" applyAlignment="1" applyProtection="1">
      <alignment horizontal="left"/>
      <protection locked="0"/>
    </xf>
    <xf numFmtId="37" fontId="26" fillId="0" borderId="32" xfId="0" applyFont="1" applyBorder="1" applyAlignment="1" applyProtection="1">
      <alignment horizontal="left"/>
      <protection locked="0"/>
    </xf>
    <xf numFmtId="37" fontId="35" fillId="0" borderId="31" xfId="0" applyFont="1" applyFill="1" applyBorder="1" applyAlignment="1" applyProtection="1">
      <alignment horizontal="center" vertical="center"/>
      <protection/>
    </xf>
    <xf numFmtId="37" fontId="35" fillId="0" borderId="36" xfId="0" applyFont="1" applyFill="1" applyBorder="1" applyAlignment="1" applyProtection="1">
      <alignment horizontal="center" vertical="center"/>
      <protection/>
    </xf>
    <xf numFmtId="37" fontId="6" fillId="0" borderId="31" xfId="0" applyFont="1" applyBorder="1" applyAlignment="1" applyProtection="1">
      <alignment horizontal="left"/>
      <protection locked="0"/>
    </xf>
    <xf numFmtId="37" fontId="6" fillId="0" borderId="36" xfId="0" applyFont="1" applyBorder="1" applyAlignment="1" applyProtection="1">
      <alignment horizontal="left"/>
      <protection locked="0"/>
    </xf>
    <xf numFmtId="37" fontId="6" fillId="0" borderId="32" xfId="0" applyFont="1" applyBorder="1" applyAlignment="1" applyProtection="1">
      <alignment horizontal="left"/>
      <protection locked="0"/>
    </xf>
    <xf numFmtId="37" fontId="5" fillId="0" borderId="28" xfId="0" applyFont="1" applyFill="1" applyBorder="1" applyAlignment="1" applyProtection="1">
      <alignment horizontal="right" vertical="center" wrapText="1"/>
      <protection/>
    </xf>
    <xf numFmtId="37" fontId="19" fillId="0" borderId="52" xfId="0" applyFont="1" applyFill="1" applyBorder="1" applyAlignment="1" applyProtection="1" quotePrefix="1">
      <alignment horizontal="center" vertical="center"/>
      <protection/>
    </xf>
    <xf numFmtId="37" fontId="19" fillId="0" borderId="34" xfId="0" applyFont="1" applyFill="1" applyBorder="1" applyAlignment="1" applyProtection="1" quotePrefix="1">
      <alignment horizontal="center" vertical="center"/>
      <protection/>
    </xf>
    <xf numFmtId="37" fontId="18" fillId="0" borderId="10" xfId="0" applyFont="1" applyBorder="1" applyAlignment="1" applyProtection="1">
      <alignment horizontal="center" vertical="top"/>
      <protection locked="0"/>
    </xf>
    <xf numFmtId="37" fontId="18" fillId="0" borderId="0" xfId="0" applyFont="1" applyBorder="1" applyAlignment="1" applyProtection="1">
      <alignment horizontal="center" vertical="top"/>
      <protection locked="0"/>
    </xf>
    <xf numFmtId="37" fontId="18" fillId="0" borderId="11" xfId="0" applyFont="1" applyBorder="1" applyAlignment="1" applyProtection="1">
      <alignment horizontal="center" vertical="top"/>
      <protection locked="0"/>
    </xf>
    <xf numFmtId="37" fontId="18" fillId="0" borderId="35" xfId="0" applyFont="1" applyBorder="1" applyAlignment="1" applyProtection="1">
      <alignment horizontal="center" vertical="top"/>
      <protection locked="0"/>
    </xf>
    <xf numFmtId="37" fontId="18" fillId="0" borderId="14" xfId="0" applyFont="1" applyBorder="1" applyAlignment="1" applyProtection="1">
      <alignment horizontal="center" vertical="top"/>
      <protection locked="0"/>
    </xf>
    <xf numFmtId="37" fontId="18" fillId="0" borderId="16" xfId="0" applyFont="1" applyBorder="1" applyAlignment="1" applyProtection="1">
      <alignment horizontal="center" vertical="top"/>
      <protection locked="0"/>
    </xf>
    <xf numFmtId="37" fontId="5" fillId="0" borderId="35" xfId="0" applyFont="1" applyFill="1" applyBorder="1" applyAlignment="1" applyProtection="1">
      <alignment horizontal="center" vertical="center" wrapText="1"/>
      <protection/>
    </xf>
    <xf numFmtId="37" fontId="5" fillId="0" borderId="16" xfId="0" applyFont="1" applyFill="1" applyBorder="1" applyAlignment="1" applyProtection="1">
      <alignment horizontal="center" vertical="center"/>
      <protection/>
    </xf>
    <xf numFmtId="37" fontId="9" fillId="33" borderId="0" xfId="0" applyFont="1" applyFill="1" applyBorder="1" applyAlignment="1" applyProtection="1">
      <alignment horizontal="center"/>
      <protection/>
    </xf>
    <xf numFmtId="37" fontId="9" fillId="33" borderId="23" xfId="0" applyFont="1" applyFill="1" applyBorder="1" applyAlignment="1" applyProtection="1">
      <alignment horizontal="center"/>
      <protection/>
    </xf>
    <xf numFmtId="37" fontId="5" fillId="0" borderId="10" xfId="0" applyFont="1" applyFill="1" applyBorder="1" applyAlignment="1">
      <alignment horizontal="center" wrapText="1"/>
    </xf>
    <xf numFmtId="37" fontId="5" fillId="0" borderId="0" xfId="0" applyFont="1" applyFill="1" applyBorder="1" applyAlignment="1">
      <alignment horizontal="center" wrapText="1"/>
    </xf>
    <xf numFmtId="37" fontId="9" fillId="0" borderId="46" xfId="0" applyFont="1" applyFill="1" applyBorder="1" applyAlignment="1" applyProtection="1" quotePrefix="1">
      <alignment/>
      <protection locked="0"/>
    </xf>
    <xf numFmtId="37" fontId="9" fillId="0" borderId="39" xfId="0" applyFont="1" applyFill="1" applyBorder="1" applyAlignment="1" applyProtection="1" quotePrefix="1">
      <alignment/>
      <protection locked="0"/>
    </xf>
    <xf numFmtId="37" fontId="9" fillId="0" borderId="43" xfId="0" applyFont="1" applyFill="1" applyBorder="1" applyAlignment="1" applyProtection="1" quotePrefix="1">
      <alignment/>
      <protection locked="0"/>
    </xf>
    <xf numFmtId="37" fontId="18" fillId="35" borderId="19" xfId="0" applyFont="1" applyFill="1" applyBorder="1" applyAlignment="1" applyProtection="1" quotePrefix="1">
      <alignment horizontal="left" vertical="center"/>
      <protection/>
    </xf>
    <xf numFmtId="37" fontId="5" fillId="0" borderId="31" xfId="0" applyFont="1" applyFill="1" applyBorder="1" applyAlignment="1">
      <alignment horizontal="center"/>
    </xf>
    <xf numFmtId="37" fontId="5" fillId="0" borderId="36" xfId="0" applyFont="1" applyFill="1" applyBorder="1" applyAlignment="1">
      <alignment horizontal="center"/>
    </xf>
    <xf numFmtId="37" fontId="5" fillId="0" borderId="50" xfId="0" applyFont="1" applyFill="1" applyBorder="1" applyAlignment="1">
      <alignment horizontal="center"/>
    </xf>
    <xf numFmtId="0" fontId="9" fillId="0" borderId="31" xfId="0" applyNumberFormat="1" applyFont="1" applyFill="1" applyBorder="1" applyAlignment="1" applyProtection="1">
      <alignment horizontal="left"/>
      <protection locked="0"/>
    </xf>
    <xf numFmtId="0" fontId="9" fillId="0" borderId="36" xfId="0" applyNumberFormat="1" applyFont="1" applyFill="1" applyBorder="1" applyAlignment="1" applyProtection="1">
      <alignment horizontal="left"/>
      <protection locked="0"/>
    </xf>
    <xf numFmtId="0" fontId="9" fillId="0" borderId="32" xfId="0" applyNumberFormat="1" applyFont="1" applyFill="1" applyBorder="1" applyAlignment="1" applyProtection="1">
      <alignment horizontal="left"/>
      <protection locked="0"/>
    </xf>
    <xf numFmtId="37" fontId="1" fillId="0" borderId="10" xfId="0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11" xfId="0" applyFont="1" applyFill="1" applyBorder="1" applyAlignment="1">
      <alignment horizontal="center"/>
    </xf>
    <xf numFmtId="37" fontId="9" fillId="0" borderId="31" xfId="0" applyFont="1" applyFill="1" applyBorder="1" applyAlignment="1" applyProtection="1">
      <alignment horizontal="right" vertical="center"/>
      <protection locked="0"/>
    </xf>
    <xf numFmtId="37" fontId="9" fillId="0" borderId="36" xfId="0" applyFont="1" applyFill="1" applyBorder="1" applyAlignment="1" applyProtection="1">
      <alignment horizontal="right" vertical="center"/>
      <protection locked="0"/>
    </xf>
    <xf numFmtId="37" fontId="9" fillId="0" borderId="32" xfId="0" applyFont="1" applyFill="1" applyBorder="1" applyAlignment="1" applyProtection="1">
      <alignment horizontal="right" vertical="center"/>
      <protection locked="0"/>
    </xf>
    <xf numFmtId="37" fontId="5" fillId="0" borderId="27" xfId="0" applyFont="1" applyFill="1" applyBorder="1" applyAlignment="1" applyProtection="1">
      <alignment horizontal="right" vertical="center" wrapText="1"/>
      <protection/>
    </xf>
    <xf numFmtId="37" fontId="25" fillId="33" borderId="13" xfId="0" applyFont="1" applyFill="1" applyBorder="1" applyAlignment="1" applyProtection="1">
      <alignment horizontal="left" vertical="center"/>
      <protection/>
    </xf>
    <xf numFmtId="37" fontId="25" fillId="33" borderId="53" xfId="0" applyFont="1" applyFill="1" applyBorder="1" applyAlignment="1" applyProtection="1">
      <alignment horizontal="left" vertical="center"/>
      <protection/>
    </xf>
    <xf numFmtId="37" fontId="22" fillId="33" borderId="0" xfId="0" applyFont="1" applyFill="1" applyBorder="1" applyAlignment="1" applyProtection="1">
      <alignment horizontal="center" vertical="center"/>
      <protection/>
    </xf>
    <xf numFmtId="37" fontId="24" fillId="33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horizontal="left"/>
    </xf>
    <xf numFmtId="37" fontId="5" fillId="0" borderId="40" xfId="0" applyFont="1" applyBorder="1" applyAlignment="1" applyProtection="1">
      <alignment horizontal="center" vertical="justify"/>
      <protection/>
    </xf>
    <xf numFmtId="37" fontId="5" fillId="0" borderId="41" xfId="0" applyFont="1" applyBorder="1" applyAlignment="1" applyProtection="1">
      <alignment horizontal="center" vertical="justify"/>
      <protection/>
    </xf>
    <xf numFmtId="37" fontId="5" fillId="0" borderId="54" xfId="0" applyFont="1" applyBorder="1" applyAlignment="1" applyProtection="1">
      <alignment horizontal="center" vertical="justify"/>
      <protection/>
    </xf>
    <xf numFmtId="198" fontId="15" fillId="0" borderId="27" xfId="0" applyNumberFormat="1" applyFont="1" applyBorder="1" applyAlignment="1" applyProtection="1">
      <alignment horizontal="center" vertical="center"/>
      <protection locked="0"/>
    </xf>
    <xf numFmtId="198" fontId="15" fillId="0" borderId="28" xfId="0" applyNumberFormat="1" applyFont="1" applyBorder="1" applyAlignment="1" applyProtection="1">
      <alignment horizontal="center" vertical="center"/>
      <protection locked="0"/>
    </xf>
    <xf numFmtId="198" fontId="15" fillId="0" borderId="44" xfId="0" applyNumberFormat="1" applyFont="1" applyBorder="1" applyAlignment="1" applyProtection="1">
      <alignment horizontal="center" vertical="center"/>
      <protection locked="0"/>
    </xf>
    <xf numFmtId="198" fontId="15" fillId="0" borderId="52" xfId="0" applyNumberFormat="1" applyFont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 applyProtection="1">
      <alignment horizontal="center" vertical="center"/>
      <protection locked="0"/>
    </xf>
    <xf numFmtId="198" fontId="15" fillId="0" borderId="55" xfId="0" applyNumberFormat="1" applyFont="1" applyBorder="1" applyAlignment="1" applyProtection="1">
      <alignment horizontal="center" vertical="center"/>
      <protection locked="0"/>
    </xf>
    <xf numFmtId="37" fontId="12" fillId="33" borderId="0" xfId="0" applyFont="1" applyFill="1" applyBorder="1" applyAlignment="1" applyProtection="1">
      <alignment horizontal="center" vertical="center"/>
      <protection/>
    </xf>
    <xf numFmtId="37" fontId="18" fillId="0" borderId="14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37" fontId="10" fillId="0" borderId="56" xfId="0" applyFont="1" applyFill="1" applyBorder="1" applyAlignment="1" applyProtection="1">
      <alignment horizontal="left" vertical="center" wrapText="1"/>
      <protection/>
    </xf>
    <xf numFmtId="37" fontId="10" fillId="0" borderId="57" xfId="0" applyFont="1" applyFill="1" applyBorder="1" applyAlignment="1" applyProtection="1">
      <alignment horizontal="left" vertical="center" wrapText="1"/>
      <protection/>
    </xf>
    <xf numFmtId="37" fontId="10" fillId="0" borderId="58" xfId="0" applyFont="1" applyFill="1" applyBorder="1" applyAlignment="1" applyProtection="1">
      <alignment horizontal="left" vertical="center" wrapText="1"/>
      <protection/>
    </xf>
    <xf numFmtId="37" fontId="18" fillId="0" borderId="33" xfId="0" applyFont="1" applyFill="1" applyBorder="1" applyAlignment="1" applyProtection="1">
      <alignment horizontal="left" vertical="center" wrapText="1"/>
      <protection/>
    </xf>
    <xf numFmtId="37" fontId="33" fillId="36" borderId="31" xfId="0" applyFont="1" applyFill="1" applyBorder="1" applyAlignment="1" applyProtection="1">
      <alignment horizontal="center"/>
      <protection/>
    </xf>
    <xf numFmtId="37" fontId="33" fillId="36" borderId="36" xfId="0" applyFont="1" applyFill="1" applyBorder="1" applyAlignment="1" applyProtection="1">
      <alignment horizontal="center"/>
      <protection/>
    </xf>
    <xf numFmtId="37" fontId="33" fillId="36" borderId="32" xfId="0" applyFont="1" applyFill="1" applyBorder="1" applyAlignment="1" applyProtection="1">
      <alignment horizontal="center"/>
      <protection/>
    </xf>
    <xf numFmtId="37" fontId="18" fillId="0" borderId="59" xfId="0" applyFont="1" applyFill="1" applyBorder="1" applyAlignment="1" applyProtection="1">
      <alignment horizontal="left" vertical="center"/>
      <protection/>
    </xf>
    <xf numFmtId="37" fontId="6" fillId="0" borderId="25" xfId="0" applyFont="1" applyFill="1" applyBorder="1" applyAlignment="1">
      <alignment horizontal="left" wrapText="1"/>
    </xf>
    <xf numFmtId="37" fontId="6" fillId="0" borderId="60" xfId="0" applyFont="1" applyFill="1" applyBorder="1" applyAlignment="1">
      <alignment horizontal="left" wrapText="1"/>
    </xf>
    <xf numFmtId="37" fontId="18" fillId="0" borderId="0" xfId="0" applyFont="1" applyFill="1" applyBorder="1" applyAlignment="1">
      <alignment horizontal="center" wrapText="1"/>
    </xf>
    <xf numFmtId="37" fontId="18" fillId="35" borderId="56" xfId="0" applyFont="1" applyFill="1" applyBorder="1" applyAlignment="1" applyProtection="1" quotePrefix="1">
      <alignment horizontal="left" vertical="center"/>
      <protection/>
    </xf>
    <xf numFmtId="37" fontId="18" fillId="35" borderId="57" xfId="0" applyFont="1" applyFill="1" applyBorder="1" applyAlignment="1" applyProtection="1" quotePrefix="1">
      <alignment horizontal="left" vertical="center"/>
      <protection/>
    </xf>
    <xf numFmtId="37" fontId="18" fillId="35" borderId="58" xfId="0" applyFont="1" applyFill="1" applyBorder="1" applyAlignment="1" applyProtection="1" quotePrefix="1">
      <alignment horizontal="left" vertical="center"/>
      <protection/>
    </xf>
    <xf numFmtId="1" fontId="9" fillId="0" borderId="31" xfId="0" applyNumberFormat="1" applyFont="1" applyFill="1" applyBorder="1" applyAlignment="1" applyProtection="1">
      <alignment horizontal="right" vertical="center" wrapText="1"/>
      <protection/>
    </xf>
    <xf numFmtId="1" fontId="9" fillId="0" borderId="36" xfId="0" applyNumberFormat="1" applyFont="1" applyFill="1" applyBorder="1" applyAlignment="1" applyProtection="1">
      <alignment horizontal="right" vertical="center"/>
      <protection/>
    </xf>
    <xf numFmtId="1" fontId="9" fillId="0" borderId="32" xfId="0" applyNumberFormat="1" applyFont="1" applyFill="1" applyBorder="1" applyAlignment="1" applyProtection="1">
      <alignment horizontal="right" vertical="center"/>
      <protection/>
    </xf>
    <xf numFmtId="199" fontId="9" fillId="0" borderId="31" xfId="0" applyNumberFormat="1" applyFont="1" applyFill="1" applyBorder="1" applyAlignment="1" applyProtection="1">
      <alignment horizontal="right" vertical="center"/>
      <protection/>
    </xf>
    <xf numFmtId="199" fontId="9" fillId="0" borderId="36" xfId="0" applyNumberFormat="1" applyFont="1" applyFill="1" applyBorder="1" applyAlignment="1" applyProtection="1">
      <alignment horizontal="right" vertical="center"/>
      <protection/>
    </xf>
    <xf numFmtId="199" fontId="9" fillId="0" borderId="3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86</xdr:row>
      <xdr:rowOff>19050</xdr:rowOff>
    </xdr:from>
    <xdr:to>
      <xdr:col>1</xdr:col>
      <xdr:colOff>276225</xdr:colOff>
      <xdr:row>86</xdr:row>
      <xdr:rowOff>161925</xdr:rowOff>
    </xdr:to>
    <xdr:sp>
      <xdr:nvSpPr>
        <xdr:cNvPr id="1" name="Rectangle 17"/>
        <xdr:cNvSpPr>
          <a:spLocks/>
        </xdr:cNvSpPr>
      </xdr:nvSpPr>
      <xdr:spPr>
        <a:xfrm>
          <a:off x="600075" y="263271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3</xdr:col>
      <xdr:colOff>0</xdr:colOff>
      <xdr:row>3</xdr:row>
      <xdr:rowOff>247650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191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uglas-archi1\EXCEL\BUITRAGO%20Y%20CIA\IVA%20buitrago%20%2001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uglas-archi1\EXCEL\BUITRAGO%20Y%20CIA\buitrago%20IVA%2006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2003\excel2003\dts\impuestos\IVA%20lati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rchi2003\excel2003\nelson\impuestos\IVA%20nelson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5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C"/>
      <sheetName val="bimest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A2000"/>
      <sheetName val="iv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I-D 05"/>
      <sheetName val="06"/>
      <sheetName val="RESUMEN"/>
      <sheetName val="rf"/>
    </sheetNames>
    <sheetDataSet>
      <sheetData sheetId="0">
        <row r="323">
          <cell r="N323" t="str">
            <v>Formulario para</v>
          </cell>
          <cell r="Q323" t="str">
            <v>BORRADOR</v>
          </cell>
        </row>
        <row r="324">
          <cell r="N324" t="str">
            <v>Declaracion de retenciones</v>
          </cell>
        </row>
        <row r="325">
          <cell r="N325" t="str">
            <v>del impuesto de</v>
          </cell>
        </row>
        <row r="326">
          <cell r="N326" t="str">
            <v>industria y comercio</v>
          </cell>
        </row>
        <row r="327">
          <cell r="N327" t="str">
            <v> (uso exclusivo año gravable 2002 y siguientes)</v>
          </cell>
        </row>
        <row r="328">
          <cell r="K328" t="str">
            <v>AÑO GRAVABLE</v>
          </cell>
          <cell r="M328" t="str">
            <v>PERIODO GRAVABLE (Marque con X un SOLO periodo)</v>
          </cell>
        </row>
        <row r="329">
          <cell r="K329" t="str">
            <v> 2 0 0 3</v>
          </cell>
          <cell r="M329" t="str">
            <v>Regimen        Ene.- Feb.       Mar.- Abr.      May.- Jun.      Jul.- Ago.      Sep.- Oct.    Nov.- Dic. </v>
          </cell>
        </row>
        <row r="330">
          <cell r="M330" t="str">
            <v>Comun       1                   2                        3               4                 5                6</v>
          </cell>
        </row>
        <row r="331">
          <cell r="K331" t="str">
            <v>OPCIONES DE USO (Marque con una X una sola opcion)</v>
          </cell>
        </row>
        <row r="332">
          <cell r="K332" t="str">
            <v>declaracion inicial </v>
          </cell>
          <cell r="M332" t="str">
            <v>correccion    pago</v>
          </cell>
          <cell r="N332" t="str">
            <v>pago acto oficial</v>
          </cell>
          <cell r="P332" t="str">
            <v>numero de autoadhesivo de la declaracion que corrige o sobre la que realiza el pago</v>
          </cell>
        </row>
        <row r="333">
          <cell r="T333" t="str">
            <v>  --</v>
          </cell>
        </row>
        <row r="334">
          <cell r="K334" t="str">
            <v>A. INFORMACION DEL CONTRIBUYENTE</v>
          </cell>
        </row>
        <row r="335">
          <cell r="K335" t="str">
            <v> 1. APELLIDOS Y NOMBRES O RAZON SOCIAL</v>
          </cell>
        </row>
        <row r="336">
          <cell r="K336" t="str">
            <v>DTS SOFTWARE LATIN LTDA</v>
          </cell>
        </row>
        <row r="337">
          <cell r="K337" t="str">
            <v>  2. IDENTIFICACION</v>
          </cell>
          <cell r="O337" t="str">
            <v>NUMERO</v>
          </cell>
          <cell r="R337" t="str">
            <v>DV</v>
          </cell>
          <cell r="S337" t="str">
            <v> 3.TELEFONO</v>
          </cell>
        </row>
        <row r="338">
          <cell r="K338" t="str">
            <v>  C.C.                  NIT             T.I.</v>
          </cell>
          <cell r="O338">
            <v>830052393</v>
          </cell>
          <cell r="Q338" t="str">
            <v> -</v>
          </cell>
          <cell r="R338">
            <v>3</v>
          </cell>
          <cell r="S338">
            <v>6360909</v>
          </cell>
        </row>
        <row r="339">
          <cell r="K339" t="str">
            <v>  4.DIRECCION DE NOTIFICACION. El diligenciamiento incorrecto de este campo o su NO diligenciamiento dan la declaracion por no presentada. A.A. no</v>
          </cell>
          <cell r="S339" t="str">
            <v> 5. CODIGO MUNICIPIO</v>
          </cell>
        </row>
        <row r="340">
          <cell r="K340" t="str">
            <v>CL 98 22  64  OF 801  EDIFICIO CALLE 100</v>
          </cell>
          <cell r="S340" t="str">
            <v>  1 1   0 0 1</v>
          </cell>
        </row>
        <row r="341">
          <cell r="K341" t="str">
            <v>B.  PAGO ACTO OFICIAL                                                                                                                                                      </v>
          </cell>
        </row>
        <row r="342">
          <cell r="K342" t="str">
            <v> 6 tipo de acto</v>
          </cell>
          <cell r="N342" t="str">
            <v> 7 numero de acto                            8. Fecha de acto </v>
          </cell>
        </row>
        <row r="343">
          <cell r="K343" t="str">
            <v>C. LIQUIDACION DE RETENCION</v>
          </cell>
        </row>
        <row r="344">
          <cell r="K344">
            <v>9</v>
          </cell>
          <cell r="L344" t="str">
            <v>BASE DE LAS RETENCIONES</v>
          </cell>
          <cell r="R344" t="str">
            <v>BR</v>
          </cell>
          <cell r="S344">
            <v>31557408.571428567</v>
          </cell>
          <cell r="T344">
            <v>31557000</v>
          </cell>
        </row>
        <row r="345">
          <cell r="K345">
            <v>10</v>
          </cell>
          <cell r="L345" t="str">
            <v>TOTAL RETENCIONES PRACTICADAS DURANTE EL PERIODO</v>
          </cell>
          <cell r="R345" t="str">
            <v>BH</v>
          </cell>
          <cell r="S345">
            <v>274308</v>
          </cell>
          <cell r="T345">
            <v>274000</v>
          </cell>
        </row>
        <row r="346">
          <cell r="K346" t="str">
            <v>D. LIQUIDACION PRIVADA DE SANCIONES</v>
          </cell>
        </row>
        <row r="347">
          <cell r="K347">
            <v>11</v>
          </cell>
          <cell r="L347" t="str">
            <v>TOTAL VALOR SANCIONES</v>
          </cell>
          <cell r="N347" t="str">
            <v>codigo</v>
          </cell>
          <cell r="P347" t="str">
            <v>meses extemporaneidad</v>
          </cell>
          <cell r="Q347">
            <v>0</v>
          </cell>
          <cell r="R347" t="str">
            <v> VS</v>
          </cell>
          <cell r="S347">
            <v>0</v>
          </cell>
          <cell r="T347">
            <v>0</v>
          </cell>
        </row>
        <row r="348">
          <cell r="K348" t="str">
            <v>E. SALDO A CARGO</v>
          </cell>
        </row>
        <row r="349">
          <cell r="K349">
            <v>12</v>
          </cell>
          <cell r="L349" t="str">
            <v>TOTAL SALDO A CARGO  (renglon  10 + 11)</v>
          </cell>
          <cell r="R349" t="str">
            <v> HA</v>
          </cell>
          <cell r="S349">
            <v>274000</v>
          </cell>
          <cell r="T349">
            <v>274000</v>
          </cell>
        </row>
        <row r="350">
          <cell r="K350" t="str">
            <v>F. PAGO</v>
          </cell>
        </row>
        <row r="351">
          <cell r="K351">
            <v>13</v>
          </cell>
          <cell r="L351" t="str">
            <v>VALOR A PAGAR </v>
          </cell>
          <cell r="R351" t="str">
            <v> VP</v>
          </cell>
          <cell r="T351">
            <v>274000</v>
          </cell>
        </row>
        <row r="352">
          <cell r="K352">
            <v>14</v>
          </cell>
          <cell r="L352" t="str">
            <v>INTERESES DE MORA </v>
          </cell>
          <cell r="R352" t="str">
            <v> IM</v>
          </cell>
          <cell r="S352">
            <v>0</v>
          </cell>
          <cell r="T352">
            <v>0</v>
          </cell>
        </row>
        <row r="353">
          <cell r="K353">
            <v>15</v>
          </cell>
          <cell r="L353" t="str">
            <v>TOTAL A PAGAR (renglon 13 + 14)</v>
          </cell>
          <cell r="R353" t="str">
            <v> TP</v>
          </cell>
          <cell r="T353">
            <v>274000</v>
          </cell>
        </row>
        <row r="354">
          <cell r="K354" t="str">
            <v>F. FIRMAS</v>
          </cell>
          <cell r="P354" t="str">
            <v>ESPACIO RESERVADO PARA LA ENTIDAD RECAUDADORA</v>
          </cell>
        </row>
        <row r="355">
          <cell r="K355" t="str">
            <v>FIRMA DEL DECLARANTE</v>
          </cell>
          <cell r="P355" t="str">
            <v>ESPACIO PARA AUTOADHESIVO</v>
          </cell>
        </row>
        <row r="358">
          <cell r="K358" t="str">
            <v>NOMBRE</v>
          </cell>
          <cell r="M358" t="str">
            <v>HELEN BEATRIZ ABALO REDDEN</v>
          </cell>
        </row>
        <row r="359">
          <cell r="K359" t="str">
            <v>C.C.           C.E.</v>
          </cell>
          <cell r="M359">
            <v>277889</v>
          </cell>
          <cell r="P359" t="str">
            <v>NOMBRE CUENTA</v>
          </cell>
          <cell r="Q359" t="str">
            <v>cuenta puc</v>
          </cell>
          <cell r="S359" t="str">
            <v>DEBITO</v>
          </cell>
          <cell r="T359" t="str">
            <v>CREDITO</v>
          </cell>
        </row>
        <row r="360">
          <cell r="K360" t="str">
            <v>FIRMA CONTADOR</v>
          </cell>
          <cell r="M360" t="str">
            <v>FIRMA</v>
          </cell>
          <cell r="P360" t="str">
            <v>PAGO ICA</v>
          </cell>
          <cell r="Q360">
            <v>51150500</v>
          </cell>
          <cell r="S360">
            <v>0</v>
          </cell>
        </row>
        <row r="361">
          <cell r="P361" t="str">
            <v>RF/ICA CRUZADO</v>
          </cell>
          <cell r="Q361">
            <v>13551801</v>
          </cell>
          <cell r="T361">
            <v>0</v>
          </cell>
        </row>
        <row r="362">
          <cell r="K362" t="str">
            <v>O   REVISOR FISCAL</v>
          </cell>
          <cell r="P362" t="str">
            <v>RF/ICA PAGADO</v>
          </cell>
          <cell r="Q362">
            <v>23680501</v>
          </cell>
          <cell r="S362">
            <v>274308</v>
          </cell>
        </row>
        <row r="363">
          <cell r="K363" t="str">
            <v>NOMBRE</v>
          </cell>
          <cell r="M363" t="str">
            <v>LUIS HERNAN TORRES PACHON</v>
          </cell>
          <cell r="P363" t="str">
            <v>SANCION E INTERESES</v>
          </cell>
          <cell r="Q363">
            <v>53152000</v>
          </cell>
          <cell r="S363">
            <v>0</v>
          </cell>
        </row>
        <row r="364">
          <cell r="K364" t="str">
            <v>C.C.           C.E.</v>
          </cell>
          <cell r="M364">
            <v>19492344</v>
          </cell>
          <cell r="P364" t="str">
            <v>AJUSTE MULTIPLO MIL</v>
          </cell>
          <cell r="Q364">
            <v>53152000</v>
          </cell>
          <cell r="S364">
            <v>0</v>
          </cell>
          <cell r="T364">
            <v>-308</v>
          </cell>
        </row>
        <row r="365">
          <cell r="K365" t="str">
            <v>TARJETA PROFESIONAL</v>
          </cell>
          <cell r="M365" t="str">
            <v>26701-T</v>
          </cell>
          <cell r="P365" t="str">
            <v>BANCOS</v>
          </cell>
          <cell r="Q365">
            <v>11100500</v>
          </cell>
          <cell r="S365" t="str">
            <v>       OK</v>
          </cell>
          <cell r="T365">
            <v>-274000</v>
          </cell>
        </row>
        <row r="366">
          <cell r="K366" t="str">
            <v> </v>
          </cell>
        </row>
        <row r="367">
          <cell r="K367" t="str">
            <v>FECHA DE VENCIMIENTO   :</v>
          </cell>
          <cell r="P367">
            <v>37700</v>
          </cell>
          <cell r="Q367" t="str">
            <v>           FECHA DE ENTREGA  :</v>
          </cell>
          <cell r="T367">
            <v>37994.77779201389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I-D 05"/>
      <sheetName val="06"/>
      <sheetName val="RESUM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datos"/>
      <sheetName val="01"/>
    </sheetNames>
    <definedNames>
      <definedName name="imprime_cuentas_transitorias"/>
      <definedName name="imprime_rf2"/>
      <definedName name="relacion_ing"/>
      <definedName name="relacion_rf1"/>
      <definedName name="relacion_rf2"/>
    </definedNames>
    <sheetDataSet>
      <sheetData sheetId="1">
        <row r="1">
          <cell r="L1" t="str">
            <v>01</v>
          </cell>
          <cell r="M1" t="str">
            <v>E N E R O</v>
          </cell>
          <cell r="AB1" t="str">
            <v>actica</v>
          </cell>
          <cell r="AK1" t="str">
            <v>RF01</v>
          </cell>
          <cell r="AL1">
            <v>1</v>
          </cell>
          <cell r="AM1">
            <v>38397</v>
          </cell>
        </row>
        <row r="2">
          <cell r="L2" t="str">
            <v>02</v>
          </cell>
          <cell r="M2" t="str">
            <v>F E B R E R O</v>
          </cell>
          <cell r="P2" t="str">
            <v>sin tarifa</v>
          </cell>
          <cell r="R2" t="str">
            <v>sin concepto</v>
          </cell>
          <cell r="T2" t="str">
            <v>sin concepto </v>
          </cell>
          <cell r="AB2" t="str">
            <v>13-ing.ordinario o extraordinario del periodo</v>
          </cell>
          <cell r="AL2">
            <v>3</v>
          </cell>
          <cell r="AM2">
            <v>38394</v>
          </cell>
        </row>
        <row r="3">
          <cell r="L3" t="str">
            <v>03</v>
          </cell>
          <cell r="M3" t="str">
            <v>M A R Z O</v>
          </cell>
          <cell r="P3" t="str">
            <v>salarios</v>
          </cell>
          <cell r="R3" t="str">
            <v>vtas periodos ant.devueltas en este periodo</v>
          </cell>
          <cell r="T3" t="str">
            <v>compras periodos ant.devueltas en este periodo</v>
          </cell>
          <cell r="AB3" t="str">
            <v>14-ing.fuera del distrito capital</v>
          </cell>
          <cell r="AL3">
            <v>5</v>
          </cell>
          <cell r="AM3">
            <v>38393</v>
          </cell>
        </row>
        <row r="4">
          <cell r="L4" t="str">
            <v>04</v>
          </cell>
          <cell r="M4" t="str">
            <v>A B R I L</v>
          </cell>
          <cell r="P4" t="str">
            <v>dividendos o participaciones</v>
          </cell>
          <cell r="R4" t="str">
            <v>ing.exportaciones</v>
          </cell>
          <cell r="T4" t="str">
            <v>imp.gravadas</v>
          </cell>
          <cell r="AB4" t="str">
            <v>16-devol.rebaja o descuento</v>
          </cell>
          <cell r="AL4">
            <v>7</v>
          </cell>
          <cell r="AM4">
            <v>38392</v>
          </cell>
        </row>
        <row r="5">
          <cell r="L5" t="str">
            <v>05</v>
          </cell>
          <cell r="M5" t="str">
            <v>M A Y O</v>
          </cell>
          <cell r="P5" t="str">
            <v>rendimientos financieros</v>
          </cell>
          <cell r="R5" t="str">
            <v>ing.op.exentas</v>
          </cell>
          <cell r="T5" t="str">
            <v>imp.no gravadas</v>
          </cell>
          <cell r="AB5" t="str">
            <v>17-deduccion,excencion o activ.no sujeta</v>
          </cell>
          <cell r="AL5">
            <v>9</v>
          </cell>
          <cell r="AM5">
            <v>38391</v>
          </cell>
        </row>
        <row r="6">
          <cell r="L6" t="str">
            <v>06</v>
          </cell>
          <cell r="M6" t="str">
            <v>J U N I O </v>
          </cell>
          <cell r="P6" t="str">
            <v>loterias, rifas, apuestas</v>
          </cell>
          <cell r="R6" t="str">
            <v>ing.op.excluidas y no gravadas</v>
          </cell>
          <cell r="T6" t="str">
            <v>comp.y serv.gravados</v>
          </cell>
          <cell r="AB6" t="str">
            <v>00-sin concepto</v>
          </cell>
          <cell r="AK6" t="str">
            <v>RF02</v>
          </cell>
          <cell r="AL6">
            <v>1</v>
          </cell>
          <cell r="AM6">
            <v>38427</v>
          </cell>
        </row>
        <row r="7">
          <cell r="L7" t="str">
            <v>07</v>
          </cell>
          <cell r="M7" t="str">
            <v>J U L I O</v>
          </cell>
          <cell r="P7" t="str">
            <v>honorarios</v>
          </cell>
          <cell r="R7" t="str">
            <v>ing.operaciones gravadas</v>
          </cell>
          <cell r="T7" t="str">
            <v>comp.y serv. no gravados</v>
          </cell>
          <cell r="AL7">
            <v>3</v>
          </cell>
          <cell r="AM7">
            <v>38426</v>
          </cell>
        </row>
        <row r="8">
          <cell r="L8" t="str">
            <v>08</v>
          </cell>
          <cell r="M8" t="str">
            <v>A G O S T O </v>
          </cell>
          <cell r="P8" t="str">
            <v>comisiones</v>
          </cell>
          <cell r="R8" t="str">
            <v>devol.vtas anuladas</v>
          </cell>
          <cell r="T8" t="str">
            <v>devol.compras anuladas</v>
          </cell>
          <cell r="AL8">
            <v>5</v>
          </cell>
          <cell r="AM8">
            <v>38425</v>
          </cell>
        </row>
        <row r="9">
          <cell r="L9" t="str">
            <v>09</v>
          </cell>
          <cell r="M9" t="str">
            <v>S E P T I E M B R E</v>
          </cell>
          <cell r="P9" t="str">
            <v>servicios</v>
          </cell>
          <cell r="AL9">
            <v>7</v>
          </cell>
          <cell r="AM9">
            <v>38422</v>
          </cell>
        </row>
        <row r="10">
          <cell r="L10" t="str">
            <v>10</v>
          </cell>
          <cell r="M10" t="str">
            <v>O C T U B R E </v>
          </cell>
          <cell r="P10" t="str">
            <v>pagos al exterior - remesas</v>
          </cell>
          <cell r="AL10">
            <v>9</v>
          </cell>
          <cell r="AM10">
            <v>38421</v>
          </cell>
        </row>
        <row r="11">
          <cell r="L11" t="str">
            <v>11</v>
          </cell>
          <cell r="M11" t="str">
            <v>N O V I E M B R E </v>
          </cell>
          <cell r="P11" t="str">
            <v>pagos al exterior - renta</v>
          </cell>
          <cell r="AK11" t="str">
            <v>RF03</v>
          </cell>
          <cell r="AL11">
            <v>1</v>
          </cell>
          <cell r="AM11">
            <v>38457</v>
          </cell>
        </row>
        <row r="12">
          <cell r="L12" t="str">
            <v>12</v>
          </cell>
          <cell r="M12" t="str">
            <v>D I C I E M B R E</v>
          </cell>
          <cell r="P12" t="str">
            <v>compras de inventarios</v>
          </cell>
          <cell r="AL12">
            <v>3</v>
          </cell>
          <cell r="AM12">
            <v>38456</v>
          </cell>
        </row>
        <row r="13">
          <cell r="P13" t="str">
            <v>arrendamientos (muebles e inmuebles)</v>
          </cell>
          <cell r="AL13">
            <v>5</v>
          </cell>
          <cell r="AM13">
            <v>38455</v>
          </cell>
        </row>
        <row r="14">
          <cell r="P14" t="str">
            <v>otras retenciones</v>
          </cell>
          <cell r="AL14">
            <v>7</v>
          </cell>
          <cell r="AM14">
            <v>38454</v>
          </cell>
        </row>
        <row r="15">
          <cell r="P15" t="str">
            <v>timbre a otras tarifas</v>
          </cell>
          <cell r="AL15">
            <v>9</v>
          </cell>
          <cell r="AM15">
            <v>38453</v>
          </cell>
        </row>
        <row r="16">
          <cell r="P16" t="str">
            <v>timbre a tarifa general</v>
          </cell>
          <cell r="AK16" t="str">
            <v>RF04</v>
          </cell>
          <cell r="AL16">
            <v>1</v>
          </cell>
          <cell r="AM16">
            <v>38488</v>
          </cell>
        </row>
        <row r="17">
          <cell r="AL17">
            <v>3</v>
          </cell>
          <cell r="AM17">
            <v>38485</v>
          </cell>
        </row>
        <row r="18">
          <cell r="AL18">
            <v>5</v>
          </cell>
          <cell r="AM18">
            <v>38484</v>
          </cell>
        </row>
        <row r="19">
          <cell r="AL19">
            <v>7</v>
          </cell>
          <cell r="AM19">
            <v>38483</v>
          </cell>
        </row>
        <row r="20">
          <cell r="AL20">
            <v>9</v>
          </cell>
          <cell r="AM20">
            <v>38482</v>
          </cell>
        </row>
        <row r="21">
          <cell r="AK21" t="str">
            <v>RF05</v>
          </cell>
          <cell r="AL21">
            <v>1</v>
          </cell>
          <cell r="AM21">
            <v>38518</v>
          </cell>
        </row>
        <row r="22">
          <cell r="AL22">
            <v>3</v>
          </cell>
          <cell r="AM22">
            <v>38517</v>
          </cell>
        </row>
        <row r="23">
          <cell r="AL23">
            <v>5</v>
          </cell>
          <cell r="AM23">
            <v>38516</v>
          </cell>
        </row>
        <row r="24">
          <cell r="AL24">
            <v>7</v>
          </cell>
          <cell r="AM24">
            <v>38513</v>
          </cell>
        </row>
        <row r="25">
          <cell r="AL25">
            <v>9</v>
          </cell>
          <cell r="AM25">
            <v>38512</v>
          </cell>
        </row>
        <row r="26">
          <cell r="AK26" t="str">
            <v>RF06</v>
          </cell>
          <cell r="AL26">
            <v>1</v>
          </cell>
          <cell r="AM26">
            <v>38548</v>
          </cell>
        </row>
        <row r="27">
          <cell r="AL27">
            <v>3</v>
          </cell>
          <cell r="AM27">
            <v>38547</v>
          </cell>
        </row>
        <row r="28">
          <cell r="AL28">
            <v>5</v>
          </cell>
          <cell r="AM28">
            <v>38546</v>
          </cell>
        </row>
        <row r="29">
          <cell r="AL29">
            <v>7</v>
          </cell>
          <cell r="AM29">
            <v>38545</v>
          </cell>
        </row>
        <row r="30">
          <cell r="AL30">
            <v>9</v>
          </cell>
          <cell r="AM30">
            <v>38544</v>
          </cell>
        </row>
        <row r="31">
          <cell r="AK31" t="str">
            <v>RF07</v>
          </cell>
          <cell r="AL31">
            <v>1</v>
          </cell>
          <cell r="AM31">
            <v>38576</v>
          </cell>
        </row>
        <row r="32">
          <cell r="AL32">
            <v>3</v>
          </cell>
          <cell r="AM32">
            <v>38575</v>
          </cell>
        </row>
        <row r="33">
          <cell r="AL33">
            <v>5</v>
          </cell>
          <cell r="AM33">
            <v>38574</v>
          </cell>
        </row>
        <row r="34">
          <cell r="AL34">
            <v>7</v>
          </cell>
          <cell r="AM34">
            <v>38573</v>
          </cell>
        </row>
        <row r="35">
          <cell r="AL35">
            <v>9</v>
          </cell>
          <cell r="AM35">
            <v>38572</v>
          </cell>
        </row>
        <row r="36">
          <cell r="AK36" t="str">
            <v>RF08</v>
          </cell>
          <cell r="AL36">
            <v>1</v>
          </cell>
          <cell r="AM36">
            <v>38610</v>
          </cell>
        </row>
        <row r="37">
          <cell r="AL37">
            <v>3</v>
          </cell>
          <cell r="AM37">
            <v>38609</v>
          </cell>
        </row>
        <row r="38">
          <cell r="AL38">
            <v>5</v>
          </cell>
          <cell r="AM38">
            <v>38608</v>
          </cell>
        </row>
        <row r="39">
          <cell r="AL39">
            <v>7</v>
          </cell>
          <cell r="AM39">
            <v>38607</v>
          </cell>
        </row>
        <row r="40">
          <cell r="AL40">
            <v>9</v>
          </cell>
          <cell r="AM40">
            <v>38604</v>
          </cell>
        </row>
        <row r="41">
          <cell r="AK41" t="str">
            <v>RF09</v>
          </cell>
          <cell r="AL41">
            <v>1</v>
          </cell>
          <cell r="AM41">
            <v>38639</v>
          </cell>
        </row>
        <row r="42">
          <cell r="AL42">
            <v>3</v>
          </cell>
          <cell r="AM42">
            <v>38638</v>
          </cell>
        </row>
        <row r="43">
          <cell r="AL43">
            <v>5</v>
          </cell>
          <cell r="AM43">
            <v>38637</v>
          </cell>
        </row>
        <row r="44">
          <cell r="AL44">
            <v>7</v>
          </cell>
          <cell r="AM44">
            <v>38636</v>
          </cell>
        </row>
        <row r="45">
          <cell r="AL45">
            <v>9</v>
          </cell>
          <cell r="AM45">
            <v>38635</v>
          </cell>
        </row>
        <row r="46">
          <cell r="AK46" t="str">
            <v>RF10</v>
          </cell>
          <cell r="AL46">
            <v>1</v>
          </cell>
          <cell r="AM46">
            <v>38672</v>
          </cell>
        </row>
        <row r="47">
          <cell r="AL47">
            <v>3</v>
          </cell>
          <cell r="AM47">
            <v>38671</v>
          </cell>
        </row>
        <row r="48">
          <cell r="AL48">
            <v>5</v>
          </cell>
          <cell r="AM48">
            <v>38667</v>
          </cell>
        </row>
        <row r="49">
          <cell r="AL49">
            <v>7</v>
          </cell>
          <cell r="AM49">
            <v>38666</v>
          </cell>
        </row>
        <row r="50">
          <cell r="AL50">
            <v>9</v>
          </cell>
          <cell r="AM50">
            <v>38665</v>
          </cell>
        </row>
        <row r="51">
          <cell r="AK51" t="str">
            <v>RF11</v>
          </cell>
          <cell r="AL51">
            <v>1</v>
          </cell>
          <cell r="AM51">
            <v>38701</v>
          </cell>
        </row>
        <row r="52">
          <cell r="AL52">
            <v>3</v>
          </cell>
          <cell r="AM52">
            <v>38700</v>
          </cell>
        </row>
        <row r="53">
          <cell r="AL53">
            <v>5</v>
          </cell>
          <cell r="AM53">
            <v>38699</v>
          </cell>
        </row>
        <row r="54">
          <cell r="AL54">
            <v>7</v>
          </cell>
          <cell r="AM54">
            <v>38698</v>
          </cell>
        </row>
        <row r="55">
          <cell r="AL55">
            <v>9</v>
          </cell>
          <cell r="AM55">
            <v>38695</v>
          </cell>
        </row>
        <row r="56">
          <cell r="AK56" t="str">
            <v>RF12</v>
          </cell>
          <cell r="AL56">
            <v>1</v>
          </cell>
          <cell r="AM56">
            <v>38733</v>
          </cell>
        </row>
        <row r="57">
          <cell r="AL57">
            <v>3</v>
          </cell>
          <cell r="AM57">
            <v>38730</v>
          </cell>
        </row>
        <row r="58">
          <cell r="AL58">
            <v>5</v>
          </cell>
          <cell r="AM58">
            <v>38729</v>
          </cell>
        </row>
        <row r="59">
          <cell r="AL59">
            <v>7</v>
          </cell>
          <cell r="AM59">
            <v>38728</v>
          </cell>
        </row>
        <row r="60">
          <cell r="AL60">
            <v>9</v>
          </cell>
          <cell r="AM60">
            <v>38727</v>
          </cell>
        </row>
        <row r="61">
          <cell r="AK61" t="str">
            <v>IVA1</v>
          </cell>
          <cell r="AL61">
            <v>1</v>
          </cell>
          <cell r="AM61">
            <v>38427</v>
          </cell>
        </row>
        <row r="62">
          <cell r="AL62">
            <v>3</v>
          </cell>
          <cell r="AM62">
            <v>38426</v>
          </cell>
        </row>
        <row r="63">
          <cell r="AL63">
            <v>5</v>
          </cell>
          <cell r="AM63">
            <v>38425</v>
          </cell>
        </row>
        <row r="64">
          <cell r="AL64">
            <v>7</v>
          </cell>
          <cell r="AM64">
            <v>38422</v>
          </cell>
        </row>
        <row r="65">
          <cell r="AL65">
            <v>9</v>
          </cell>
          <cell r="AM65">
            <v>38421</v>
          </cell>
        </row>
        <row r="66">
          <cell r="AK66" t="str">
            <v>IVA2</v>
          </cell>
          <cell r="AL66">
            <v>1</v>
          </cell>
          <cell r="AM66">
            <v>38488</v>
          </cell>
        </row>
        <row r="67">
          <cell r="AL67">
            <v>3</v>
          </cell>
          <cell r="AM67">
            <v>38485</v>
          </cell>
        </row>
        <row r="68">
          <cell r="AL68">
            <v>5</v>
          </cell>
          <cell r="AM68">
            <v>38484</v>
          </cell>
        </row>
        <row r="69">
          <cell r="AL69">
            <v>7</v>
          </cell>
          <cell r="AM69">
            <v>38483</v>
          </cell>
        </row>
        <row r="70">
          <cell r="AL70">
            <v>9</v>
          </cell>
          <cell r="AM70">
            <v>38482</v>
          </cell>
        </row>
        <row r="71">
          <cell r="AK71" t="str">
            <v>IVA3</v>
          </cell>
          <cell r="AL71">
            <v>1</v>
          </cell>
          <cell r="AM71">
            <v>38548</v>
          </cell>
        </row>
        <row r="72">
          <cell r="AL72">
            <v>3</v>
          </cell>
          <cell r="AM72">
            <v>38547</v>
          </cell>
        </row>
        <row r="73">
          <cell r="AL73">
            <v>5</v>
          </cell>
          <cell r="AM73">
            <v>38546</v>
          </cell>
        </row>
        <row r="74">
          <cell r="AL74">
            <v>7</v>
          </cell>
          <cell r="AM74">
            <v>38545</v>
          </cell>
        </row>
        <row r="75">
          <cell r="AL75">
            <v>9</v>
          </cell>
          <cell r="AM75">
            <v>38544</v>
          </cell>
        </row>
        <row r="76">
          <cell r="AK76" t="str">
            <v>IVA4</v>
          </cell>
          <cell r="AL76">
            <v>1</v>
          </cell>
          <cell r="AM76">
            <v>38610</v>
          </cell>
        </row>
        <row r="77">
          <cell r="AL77">
            <v>3</v>
          </cell>
          <cell r="AM77">
            <v>38609</v>
          </cell>
        </row>
        <row r="78">
          <cell r="AL78">
            <v>5</v>
          </cell>
          <cell r="AM78">
            <v>38608</v>
          </cell>
        </row>
        <row r="79">
          <cell r="AL79">
            <v>7</v>
          </cell>
          <cell r="AM79">
            <v>38607</v>
          </cell>
        </row>
        <row r="80">
          <cell r="AL80">
            <v>9</v>
          </cell>
          <cell r="AM80">
            <v>38604</v>
          </cell>
        </row>
        <row r="81">
          <cell r="AK81" t="str">
            <v>IVA5</v>
          </cell>
          <cell r="AL81">
            <v>1</v>
          </cell>
          <cell r="AM81">
            <v>38672</v>
          </cell>
        </row>
        <row r="82">
          <cell r="AL82">
            <v>3</v>
          </cell>
          <cell r="AM82">
            <v>38671</v>
          </cell>
        </row>
        <row r="83">
          <cell r="AL83">
            <v>5</v>
          </cell>
          <cell r="AM83">
            <v>38667</v>
          </cell>
        </row>
        <row r="84">
          <cell r="AL84">
            <v>7</v>
          </cell>
          <cell r="AM84">
            <v>38666</v>
          </cell>
        </row>
        <row r="85">
          <cell r="AL85">
            <v>9</v>
          </cell>
          <cell r="AM85">
            <v>38665</v>
          </cell>
        </row>
        <row r="86">
          <cell r="AK86" t="str">
            <v>IVA6</v>
          </cell>
          <cell r="AL86">
            <v>1</v>
          </cell>
          <cell r="AM86">
            <v>38733</v>
          </cell>
        </row>
        <row r="87">
          <cell r="AL87">
            <v>3</v>
          </cell>
          <cell r="AM87">
            <v>38730</v>
          </cell>
        </row>
        <row r="88">
          <cell r="AL88">
            <v>5</v>
          </cell>
          <cell r="AM88">
            <v>38729</v>
          </cell>
        </row>
        <row r="89">
          <cell r="AL89">
            <v>7</v>
          </cell>
          <cell r="AM89">
            <v>38728</v>
          </cell>
        </row>
        <row r="90">
          <cell r="AL90">
            <v>9</v>
          </cell>
          <cell r="AM90">
            <v>38727</v>
          </cell>
        </row>
        <row r="91">
          <cell r="AL91" t="str">
            <v>01</v>
          </cell>
          <cell r="AM91">
            <v>38429</v>
          </cell>
        </row>
        <row r="92">
          <cell r="AL92" t="str">
            <v>02</v>
          </cell>
          <cell r="AM92">
            <v>38490</v>
          </cell>
        </row>
        <row r="93">
          <cell r="AL93" t="str">
            <v>03</v>
          </cell>
          <cell r="AM93">
            <v>38551</v>
          </cell>
        </row>
        <row r="94">
          <cell r="AL94" t="str">
            <v>04</v>
          </cell>
          <cell r="AM94">
            <v>38614</v>
          </cell>
        </row>
        <row r="95">
          <cell r="AL95" t="str">
            <v>05</v>
          </cell>
          <cell r="AM95">
            <v>38674</v>
          </cell>
        </row>
        <row r="96">
          <cell r="AL96" t="str">
            <v>06</v>
          </cell>
          <cell r="AM96">
            <v>38735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1"/>
  <sheetViews>
    <sheetView tabSelected="1" zoomScale="72" zoomScaleNormal="72" zoomScalePageLayoutView="75" workbookViewId="0" topLeftCell="A1">
      <selection activeCell="O13" sqref="O13:AP13"/>
    </sheetView>
  </sheetViews>
  <sheetFormatPr defaultColWidth="0" defaultRowHeight="0" customHeight="1" zeroHeight="1"/>
  <cols>
    <col min="1" max="1" width="4.25390625" style="90" customWidth="1"/>
    <col min="2" max="3" width="3.625" style="29" customWidth="1"/>
    <col min="4" max="4" width="4.625" style="29" customWidth="1"/>
    <col min="5" max="5" width="3.625" style="29" customWidth="1"/>
    <col min="6" max="6" width="3.875" style="29" customWidth="1"/>
    <col min="7" max="7" width="3.625" style="29" customWidth="1"/>
    <col min="8" max="8" width="3.625" style="50" customWidth="1"/>
    <col min="9" max="9" width="5.125" style="29" customWidth="1"/>
    <col min="10" max="10" width="5.00390625" style="29" customWidth="1"/>
    <col min="11" max="11" width="7.875" style="29" customWidth="1"/>
    <col min="12" max="12" width="4.875" style="29" customWidth="1"/>
    <col min="13" max="13" width="5.125" style="29" customWidth="1"/>
    <col min="14" max="14" width="4.25390625" style="29" customWidth="1"/>
    <col min="15" max="15" width="4.125" style="29" customWidth="1"/>
    <col min="16" max="16" width="4.25390625" style="29" customWidth="1"/>
    <col min="17" max="17" width="5.25390625" style="29" customWidth="1"/>
    <col min="18" max="18" width="5.625" style="29" customWidth="1"/>
    <col min="19" max="19" width="6.50390625" style="29" customWidth="1"/>
    <col min="20" max="21" width="5.125" style="29" customWidth="1"/>
    <col min="22" max="22" width="5.50390625" style="29" customWidth="1"/>
    <col min="23" max="23" width="6.00390625" style="29" customWidth="1"/>
    <col min="24" max="25" width="5.25390625" style="29" customWidth="1"/>
    <col min="26" max="27" width="5.625" style="29" customWidth="1"/>
    <col min="28" max="28" width="5.50390625" style="29" customWidth="1"/>
    <col min="29" max="29" width="5.625" style="29" customWidth="1"/>
    <col min="30" max="30" width="5.125" style="29" customWidth="1"/>
    <col min="31" max="31" width="4.125" style="29" customWidth="1"/>
    <col min="32" max="32" width="5.50390625" style="29" customWidth="1"/>
    <col min="33" max="33" width="3.875" style="91" customWidth="1"/>
    <col min="34" max="34" width="3.75390625" style="29" customWidth="1"/>
    <col min="35" max="35" width="3.625" style="29" customWidth="1"/>
    <col min="36" max="37" width="3.50390625" style="29" customWidth="1"/>
    <col min="38" max="38" width="3.375" style="29" customWidth="1"/>
    <col min="39" max="39" width="2.50390625" style="29" customWidth="1"/>
    <col min="40" max="40" width="3.625" style="29" customWidth="1"/>
    <col min="41" max="41" width="3.25390625" style="29" customWidth="1"/>
    <col min="42" max="42" width="4.875" style="29" customWidth="1"/>
    <col min="43" max="43" width="0.12890625" style="29" customWidth="1"/>
    <col min="44" max="44" width="3.625" style="32" hidden="1" customWidth="1"/>
    <col min="45" max="54" width="3.625" style="1" hidden="1" customWidth="1"/>
    <col min="55" max="16384" width="11.00390625" style="1" hidden="1" customWidth="1"/>
  </cols>
  <sheetData>
    <row r="1" spans="1:44" s="28" customFormat="1" ht="22.5" customHeight="1">
      <c r="A1" s="5"/>
      <c r="B1" s="6"/>
      <c r="C1" s="6"/>
      <c r="D1" s="257" t="s">
        <v>17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8"/>
      <c r="AQ1" s="31"/>
      <c r="AR1" s="31"/>
    </row>
    <row r="2" spans="1:44" s="29" customFormat="1" ht="22.5" customHeight="1">
      <c r="A2" s="7"/>
      <c r="B2" s="8"/>
      <c r="C2" s="8"/>
      <c r="D2" s="259" t="s">
        <v>18</v>
      </c>
      <c r="E2" s="259"/>
      <c r="F2" s="259"/>
      <c r="G2" s="259"/>
      <c r="H2" s="259"/>
      <c r="I2" s="259"/>
      <c r="J2" s="259"/>
      <c r="K2" s="259"/>
      <c r="L2" s="236" t="s">
        <v>71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7"/>
      <c r="AQ2" s="32"/>
      <c r="AR2" s="32"/>
    </row>
    <row r="3" spans="1:44" s="29" customFormat="1" ht="22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236" t="s">
        <v>52</v>
      </c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7"/>
      <c r="AQ3" s="32"/>
      <c r="AR3" s="32"/>
    </row>
    <row r="4" spans="1:44" s="29" customFormat="1" ht="22.5" customHeight="1" thickBot="1">
      <c r="A4" s="7"/>
      <c r="B4" s="8"/>
      <c r="C4" s="8"/>
      <c r="D4" s="260" t="s">
        <v>65</v>
      </c>
      <c r="E4" s="260"/>
      <c r="F4" s="260"/>
      <c r="G4" s="260"/>
      <c r="H4" s="260"/>
      <c r="I4" s="260"/>
      <c r="J4" s="260"/>
      <c r="K4" s="260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35"/>
      <c r="AJ4" s="35"/>
      <c r="AK4" s="35"/>
      <c r="AL4" s="35"/>
      <c r="AM4" s="35"/>
      <c r="AN4" s="35"/>
      <c r="AO4" s="35"/>
      <c r="AP4" s="36"/>
      <c r="AQ4" s="32"/>
      <c r="AR4" s="32"/>
    </row>
    <row r="5" spans="1:44" s="29" customFormat="1" ht="22.5" customHeight="1" thickBot="1">
      <c r="A5" s="262" t="s">
        <v>1</v>
      </c>
      <c r="B5" s="263"/>
      <c r="C5" s="263"/>
      <c r="D5" s="263"/>
      <c r="E5" s="264"/>
      <c r="F5" s="60" t="s">
        <v>2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61"/>
      <c r="AI5" s="63"/>
      <c r="AJ5" s="63"/>
      <c r="AK5" s="63"/>
      <c r="AL5" s="63"/>
      <c r="AM5" s="64"/>
      <c r="AN5" s="64"/>
      <c r="AO5" s="64"/>
      <c r="AP5" s="65"/>
      <c r="AQ5" s="31"/>
      <c r="AR5" s="32"/>
    </row>
    <row r="6" spans="1:44" s="29" customFormat="1" ht="22.5" customHeight="1" thickBot="1">
      <c r="A6" s="265"/>
      <c r="B6" s="266"/>
      <c r="C6" s="266"/>
      <c r="D6" s="266"/>
      <c r="E6" s="267"/>
      <c r="F6" s="66"/>
      <c r="G6" s="67"/>
      <c r="H6" s="67"/>
      <c r="I6" s="67"/>
      <c r="J6" s="67"/>
      <c r="K6" s="67"/>
      <c r="L6" s="67"/>
      <c r="M6" s="67"/>
      <c r="N6" s="67"/>
      <c r="O6" s="67"/>
      <c r="P6" s="68"/>
      <c r="Q6" s="69" t="s">
        <v>53</v>
      </c>
      <c r="R6" s="70" t="s">
        <v>54</v>
      </c>
      <c r="S6" s="70" t="s">
        <v>55</v>
      </c>
      <c r="T6" s="70" t="s">
        <v>56</v>
      </c>
      <c r="U6" s="70" t="s">
        <v>57</v>
      </c>
      <c r="V6" s="71" t="s">
        <v>58</v>
      </c>
      <c r="W6" s="70" t="s">
        <v>59</v>
      </c>
      <c r="X6" s="70" t="s">
        <v>60</v>
      </c>
      <c r="Y6" s="72" t="s">
        <v>61</v>
      </c>
      <c r="Z6" s="72" t="s">
        <v>62</v>
      </c>
      <c r="AA6" s="72" t="s">
        <v>63</v>
      </c>
      <c r="AB6" s="73" t="s">
        <v>64</v>
      </c>
      <c r="AC6" s="50"/>
      <c r="AD6" s="50"/>
      <c r="AE6" s="50"/>
      <c r="AF6" s="50"/>
      <c r="AG6" s="50"/>
      <c r="AH6" s="50"/>
      <c r="AI6" s="74"/>
      <c r="AJ6" s="74"/>
      <c r="AK6" s="75"/>
      <c r="AL6" s="74"/>
      <c r="AM6" s="76"/>
      <c r="AN6" s="76"/>
      <c r="AO6" s="76"/>
      <c r="AP6" s="77"/>
      <c r="AQ6" s="32"/>
      <c r="AR6" s="32"/>
    </row>
    <row r="7" spans="1:44" s="29" customFormat="1" ht="22.5" customHeight="1" thickBot="1">
      <c r="A7" s="268"/>
      <c r="B7" s="269"/>
      <c r="C7" s="269"/>
      <c r="D7" s="269"/>
      <c r="E7" s="270"/>
      <c r="F7" s="78"/>
      <c r="G7" s="79"/>
      <c r="H7" s="79"/>
      <c r="I7" s="79"/>
      <c r="J7" s="79"/>
      <c r="K7" s="79"/>
      <c r="L7" s="79"/>
      <c r="M7" s="79"/>
      <c r="N7" s="79"/>
      <c r="O7" s="79"/>
      <c r="P7" s="68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50"/>
      <c r="AD7" s="50"/>
      <c r="AE7" s="50"/>
      <c r="AF7" s="80"/>
      <c r="AG7" s="80"/>
      <c r="AH7" s="80"/>
      <c r="AI7" s="81"/>
      <c r="AJ7" s="81"/>
      <c r="AK7" s="82"/>
      <c r="AL7" s="82"/>
      <c r="AM7" s="83"/>
      <c r="AN7" s="83"/>
      <c r="AO7" s="83"/>
      <c r="AP7" s="98"/>
      <c r="AQ7" s="32"/>
      <c r="AR7" s="32"/>
    </row>
    <row r="8" spans="1:44" s="9" customFormat="1" ht="22.5" customHeight="1" thickBot="1">
      <c r="A8" s="282" t="s">
        <v>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33"/>
      <c r="AR8" s="33"/>
    </row>
    <row r="9" spans="1:44" s="9" customFormat="1" ht="22.5" customHeight="1" thickBot="1">
      <c r="A9" s="238" t="s">
        <v>4</v>
      </c>
      <c r="B9" s="239"/>
      <c r="C9" s="239"/>
      <c r="D9" s="239"/>
      <c r="E9" s="239"/>
      <c r="F9" s="239"/>
      <c r="G9" s="284" t="s">
        <v>5</v>
      </c>
      <c r="H9" s="284"/>
      <c r="I9" s="284"/>
      <c r="J9" s="284"/>
      <c r="K9" s="284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272" t="s">
        <v>24</v>
      </c>
      <c r="Z9" s="273"/>
      <c r="AA9" s="273"/>
      <c r="AB9" s="273"/>
      <c r="AC9" s="273"/>
      <c r="AD9" s="273"/>
      <c r="AE9" s="273"/>
      <c r="AF9" s="85"/>
      <c r="AG9" s="97" t="s">
        <v>25</v>
      </c>
      <c r="AH9" s="85"/>
      <c r="AI9" s="85"/>
      <c r="AJ9" s="85"/>
      <c r="AK9" s="85"/>
      <c r="AL9" s="85"/>
      <c r="AM9" s="85"/>
      <c r="AN9" s="85"/>
      <c r="AO9" s="85"/>
      <c r="AP9" s="87"/>
      <c r="AQ9" s="33"/>
      <c r="AR9" s="33"/>
    </row>
    <row r="10" spans="1:44" s="9" customFormat="1" ht="22.5" customHeight="1" thickBot="1">
      <c r="A10" s="250"/>
      <c r="B10" s="251"/>
      <c r="C10" s="252"/>
      <c r="D10" s="22"/>
      <c r="E10" s="67"/>
      <c r="F10" s="67"/>
      <c r="G10" s="67"/>
      <c r="H10" s="67"/>
      <c r="I10" s="67"/>
      <c r="J10" s="22"/>
      <c r="K10" s="88"/>
      <c r="L10" s="168" t="s">
        <v>23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94"/>
      <c r="Z10" s="95"/>
      <c r="AA10" s="95"/>
      <c r="AB10" s="95"/>
      <c r="AC10" s="95"/>
      <c r="AD10" s="95"/>
      <c r="AE10" s="95"/>
      <c r="AF10" s="85"/>
      <c r="AG10" s="96"/>
      <c r="AH10" s="96"/>
      <c r="AI10" s="96"/>
      <c r="AJ10" s="96"/>
      <c r="AK10" s="96"/>
      <c r="AL10" s="96"/>
      <c r="AM10" s="85"/>
      <c r="AN10" s="85"/>
      <c r="AO10" s="85"/>
      <c r="AP10" s="87"/>
      <c r="AQ10" s="33"/>
      <c r="AR10" s="33"/>
    </row>
    <row r="11" spans="1:44" s="9" customFormat="1" ht="22.5" customHeight="1" thickBot="1">
      <c r="A11" s="84"/>
      <c r="B11" s="54"/>
      <c r="C11" s="54"/>
      <c r="D11" s="55"/>
      <c r="E11" s="54"/>
      <c r="F11" s="54"/>
      <c r="G11" s="54"/>
      <c r="H11" s="54"/>
      <c r="I11" s="54"/>
      <c r="J11" s="85"/>
      <c r="K11" s="54"/>
      <c r="L11" s="54"/>
      <c r="M11" s="54"/>
      <c r="N11" s="54"/>
      <c r="O11" s="54"/>
      <c r="P11" s="50"/>
      <c r="Q11" s="54"/>
      <c r="R11" s="54"/>
      <c r="S11" s="54"/>
      <c r="T11" s="54"/>
      <c r="U11" s="54"/>
      <c r="V11" s="50"/>
      <c r="W11" s="54"/>
      <c r="X11" s="54"/>
      <c r="Y11" s="54"/>
      <c r="Z11" s="85"/>
      <c r="AA11" s="85"/>
      <c r="AB11" s="85"/>
      <c r="AC11" s="85"/>
      <c r="AD11" s="85"/>
      <c r="AE11" s="85"/>
      <c r="AF11" s="85"/>
      <c r="AG11" s="86"/>
      <c r="AH11" s="85"/>
      <c r="AI11" s="85"/>
      <c r="AJ11" s="85"/>
      <c r="AK11" s="85"/>
      <c r="AL11" s="85"/>
      <c r="AM11" s="85"/>
      <c r="AN11" s="85"/>
      <c r="AO11" s="85"/>
      <c r="AP11" s="87"/>
      <c r="AQ11" s="33"/>
      <c r="AR11" s="33"/>
    </row>
    <row r="12" spans="1:44" s="29" customFormat="1" ht="22.5" customHeight="1" thickBot="1">
      <c r="A12" s="132" t="s">
        <v>19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  <c r="AQ12" s="32"/>
      <c r="AR12" s="32"/>
    </row>
    <row r="13" spans="1:44" s="29" customFormat="1" ht="27.75" customHeight="1" thickBot="1">
      <c r="A13" s="110" t="s">
        <v>35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129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1"/>
      <c r="AQ13" s="32"/>
      <c r="AR13" s="32"/>
    </row>
    <row r="14" spans="1:44" s="29" customFormat="1" ht="22.5" customHeight="1" thickBot="1">
      <c r="A14" s="122" t="s">
        <v>36</v>
      </c>
      <c r="B14" s="123"/>
      <c r="C14" s="123"/>
      <c r="D14" s="123"/>
      <c r="E14" s="123"/>
      <c r="F14" s="123"/>
      <c r="G14" s="12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261" t="s">
        <v>6</v>
      </c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47" t="s">
        <v>7</v>
      </c>
      <c r="AG14" s="48"/>
      <c r="AH14" s="119" t="s">
        <v>8</v>
      </c>
      <c r="AI14" s="120"/>
      <c r="AJ14" s="120"/>
      <c r="AK14" s="120"/>
      <c r="AL14" s="120"/>
      <c r="AM14" s="120"/>
      <c r="AN14" s="120"/>
      <c r="AO14" s="120"/>
      <c r="AP14" s="121"/>
      <c r="AQ14" s="32"/>
      <c r="AR14" s="32"/>
    </row>
    <row r="15" spans="1:44" s="29" customFormat="1" ht="22.5" customHeight="1" thickBot="1">
      <c r="A15" s="169" t="s">
        <v>9</v>
      </c>
      <c r="B15" s="170"/>
      <c r="C15" s="170"/>
      <c r="D15" s="22"/>
      <c r="E15" s="50"/>
      <c r="F15" s="170" t="s">
        <v>10</v>
      </c>
      <c r="G15" s="170"/>
      <c r="H15" s="170"/>
      <c r="I15" s="22"/>
      <c r="J15" s="50"/>
      <c r="K15" s="170" t="s">
        <v>33</v>
      </c>
      <c r="L15" s="170"/>
      <c r="M15" s="170"/>
      <c r="N15" s="22"/>
      <c r="O15" s="50"/>
      <c r="P15" s="50"/>
      <c r="Q15" s="50"/>
      <c r="R15" s="50"/>
      <c r="S15" s="253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5"/>
      <c r="AE15" s="51" t="s">
        <v>0</v>
      </c>
      <c r="AF15" s="52"/>
      <c r="AG15" s="53"/>
      <c r="AH15" s="247"/>
      <c r="AI15" s="248"/>
      <c r="AJ15" s="248"/>
      <c r="AK15" s="248"/>
      <c r="AL15" s="248"/>
      <c r="AM15" s="248"/>
      <c r="AN15" s="248"/>
      <c r="AO15" s="248"/>
      <c r="AP15" s="249"/>
      <c r="AQ15" s="32"/>
      <c r="AR15" s="32"/>
    </row>
    <row r="16" spans="1:44" s="29" customFormat="1" ht="22.5" customHeight="1" thickBot="1">
      <c r="A16" s="49"/>
      <c r="B16" s="14"/>
      <c r="C16" s="14"/>
      <c r="D16" s="54"/>
      <c r="E16" s="50"/>
      <c r="F16" s="14"/>
      <c r="G16" s="14"/>
      <c r="H16" s="14"/>
      <c r="I16" s="55"/>
      <c r="J16" s="50"/>
      <c r="K16" s="39"/>
      <c r="L16" s="39"/>
      <c r="M16" s="39"/>
      <c r="N16" s="54"/>
      <c r="O16" s="50"/>
      <c r="P16" s="50"/>
      <c r="Q16" s="50"/>
      <c r="R16" s="50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1"/>
      <c r="AF16" s="57"/>
      <c r="AG16" s="53"/>
      <c r="AH16" s="58"/>
      <c r="AI16" s="58"/>
      <c r="AJ16" s="58"/>
      <c r="AK16" s="58"/>
      <c r="AL16" s="58"/>
      <c r="AM16" s="58"/>
      <c r="AN16" s="58"/>
      <c r="AO16" s="58"/>
      <c r="AP16" s="59"/>
      <c r="AQ16" s="32"/>
      <c r="AR16" s="32"/>
    </row>
    <row r="17" spans="1:44" s="29" customFormat="1" ht="22.5" customHeight="1" thickBot="1">
      <c r="A17" s="110" t="s">
        <v>37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29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1"/>
      <c r="AQ17" s="32"/>
      <c r="AR17" s="32"/>
    </row>
    <row r="18" spans="1:44" s="29" customFormat="1" ht="22.5" customHeight="1" thickBot="1">
      <c r="A18" s="113" t="s">
        <v>70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8"/>
      <c r="AQ18" s="32"/>
      <c r="AR18" s="32"/>
    </row>
    <row r="19" spans="1:44" s="29" customFormat="1" ht="22.5" customHeight="1" thickBot="1">
      <c r="A19" s="171" t="s">
        <v>21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3"/>
      <c r="AQ19" s="32"/>
      <c r="AR19" s="32"/>
    </row>
    <row r="20" spans="1:44" s="29" customFormat="1" ht="22.5" customHeight="1" thickBot="1">
      <c r="A20" s="132" t="s">
        <v>41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32"/>
      <c r="AR20" s="32"/>
    </row>
    <row r="21" spans="1:44" s="29" customFormat="1" ht="22.5" customHeight="1">
      <c r="A21" s="37">
        <v>6</v>
      </c>
      <c r="B21" s="128" t="s">
        <v>42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38">
        <v>0</v>
      </c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31"/>
      <c r="AR21" s="32"/>
    </row>
    <row r="22" spans="1:44" s="29" customFormat="1" ht="22.5" customHeight="1">
      <c r="A22" s="37">
        <v>7</v>
      </c>
      <c r="B22" s="128" t="s">
        <v>43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40">
        <f>_xlfn.IFERROR(ROUND(+AF21*0.02,0),0)</f>
        <v>0</v>
      </c>
      <c r="AG22" s="140"/>
      <c r="AH22" s="140"/>
      <c r="AI22" s="140"/>
      <c r="AJ22" s="140"/>
      <c r="AK22" s="140"/>
      <c r="AL22" s="140"/>
      <c r="AM22" s="140"/>
      <c r="AN22" s="140"/>
      <c r="AO22" s="140"/>
      <c r="AP22" s="141"/>
      <c r="AQ22" s="32"/>
      <c r="AR22" s="32"/>
    </row>
    <row r="23" spans="1:44" s="29" customFormat="1" ht="22.5" customHeight="1">
      <c r="A23" s="37">
        <v>8</v>
      </c>
      <c r="B23" s="128" t="s">
        <v>44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38">
        <v>0</v>
      </c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32"/>
      <c r="AR23" s="32"/>
    </row>
    <row r="24" spans="1:44" s="29" customFormat="1" ht="22.5" customHeight="1">
      <c r="A24" s="37">
        <v>9</v>
      </c>
      <c r="B24" s="128" t="s">
        <v>45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40">
        <f>_xlfn.IFERROR(ROUND(+AF23*0.03,0),0)</f>
        <v>0</v>
      </c>
      <c r="AG24" s="140"/>
      <c r="AH24" s="140"/>
      <c r="AI24" s="140"/>
      <c r="AJ24" s="140"/>
      <c r="AK24" s="140"/>
      <c r="AL24" s="140"/>
      <c r="AM24" s="140"/>
      <c r="AN24" s="140"/>
      <c r="AO24" s="140"/>
      <c r="AP24" s="141"/>
      <c r="AQ24" s="32"/>
      <c r="AR24" s="32"/>
    </row>
    <row r="25" spans="1:44" s="29" customFormat="1" ht="22.5" customHeight="1" thickBot="1">
      <c r="A25" s="89">
        <v>10</v>
      </c>
      <c r="B25" s="142" t="s">
        <v>87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143">
        <f>+AF22+AF24</f>
        <v>0</v>
      </c>
      <c r="AG25" s="143"/>
      <c r="AH25" s="143"/>
      <c r="AI25" s="143"/>
      <c r="AJ25" s="143"/>
      <c r="AK25" s="143"/>
      <c r="AL25" s="143"/>
      <c r="AM25" s="143"/>
      <c r="AN25" s="143"/>
      <c r="AO25" s="143"/>
      <c r="AP25" s="144"/>
      <c r="AQ25" s="32"/>
      <c r="AR25" s="32"/>
    </row>
    <row r="26" spans="1:44" s="29" customFormat="1" ht="22.5" customHeight="1" thickBot="1">
      <c r="A26" s="37">
        <v>11</v>
      </c>
      <c r="B26" s="126" t="s">
        <v>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46"/>
      <c r="N26" s="274" t="s">
        <v>46</v>
      </c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6"/>
      <c r="AF26" s="240">
        <v>0</v>
      </c>
      <c r="AG26" s="241"/>
      <c r="AH26" s="241"/>
      <c r="AI26" s="241"/>
      <c r="AJ26" s="241"/>
      <c r="AK26" s="241"/>
      <c r="AL26" s="241"/>
      <c r="AM26" s="241"/>
      <c r="AN26" s="241"/>
      <c r="AO26" s="241"/>
      <c r="AP26" s="242"/>
      <c r="AQ26" s="32"/>
      <c r="AR26" s="32"/>
    </row>
    <row r="27" spans="1:44" s="29" customFormat="1" ht="42" customHeight="1">
      <c r="A27" s="37">
        <v>12</v>
      </c>
      <c r="B27" s="146" t="s">
        <v>73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41">
        <v>0</v>
      </c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32"/>
      <c r="AR27" s="32"/>
    </row>
    <row r="28" spans="1:44" s="29" customFormat="1" ht="32.25" customHeight="1">
      <c r="A28" s="37">
        <v>13</v>
      </c>
      <c r="B28" s="152" t="s">
        <v>34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74" t="s">
        <v>74</v>
      </c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59">
        <v>0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60"/>
      <c r="AQ28" s="32"/>
      <c r="AR28" s="32"/>
    </row>
    <row r="29" spans="1:44" s="29" customFormat="1" ht="35.25" customHeight="1">
      <c r="A29" s="37">
        <v>14</v>
      </c>
      <c r="B29" s="146" t="s">
        <v>69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8"/>
      <c r="AF29" s="124">
        <v>0</v>
      </c>
      <c r="AG29" s="124"/>
      <c r="AH29" s="124"/>
      <c r="AI29" s="124"/>
      <c r="AJ29" s="124"/>
      <c r="AK29" s="124"/>
      <c r="AL29" s="124"/>
      <c r="AM29" s="124"/>
      <c r="AN29" s="124"/>
      <c r="AO29" s="124"/>
      <c r="AP29" s="125"/>
      <c r="AQ29" s="32"/>
      <c r="AR29" s="32"/>
    </row>
    <row r="30" spans="1:44" s="29" customFormat="1" ht="22.5" customHeight="1" thickBot="1">
      <c r="A30" s="38">
        <v>15</v>
      </c>
      <c r="B30" s="161" t="s">
        <v>76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56">
        <f>_xlfn.IFERROR(IF(+AF25+AF26+AF27+AF28-AF29&gt;0,+AF25+AF26+AF27+AF28-AF29,0),0)</f>
        <v>0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8"/>
      <c r="AQ30" s="32"/>
      <c r="AR30" s="32"/>
    </row>
    <row r="31" spans="1:44" s="29" customFormat="1" ht="22.5" customHeight="1" thickBot="1">
      <c r="A31" s="37">
        <v>16</v>
      </c>
      <c r="B31" s="142" t="s">
        <v>40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56">
        <f>_xlfn.IFERROR(IF(+AF25+AF26+AF27+AF28-AF29&lt;0,+AF25+AF26+AF27+AF28-AF29,0)*-1,0)</f>
        <v>0</v>
      </c>
      <c r="AG31" s="157"/>
      <c r="AH31" s="157"/>
      <c r="AI31" s="157"/>
      <c r="AJ31" s="157"/>
      <c r="AK31" s="157"/>
      <c r="AL31" s="157"/>
      <c r="AM31" s="157"/>
      <c r="AN31" s="157"/>
      <c r="AO31" s="157"/>
      <c r="AP31" s="158"/>
      <c r="AQ31" s="32"/>
      <c r="AR31" s="32"/>
    </row>
    <row r="32" spans="1:44" s="29" customFormat="1" ht="22.5" customHeight="1">
      <c r="A32" s="132" t="s">
        <v>47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4"/>
      <c r="AQ32" s="32"/>
      <c r="AR32" s="32"/>
    </row>
    <row r="33" spans="1:44" s="29" customFormat="1" ht="22.5" customHeight="1">
      <c r="A33" s="37">
        <v>17</v>
      </c>
      <c r="B33" s="128" t="s">
        <v>48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38">
        <v>0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9"/>
      <c r="AQ33" s="32"/>
      <c r="AR33" s="32"/>
    </row>
    <row r="34" spans="1:44" s="29" customFormat="1" ht="22.5" customHeight="1">
      <c r="A34" s="37">
        <v>18</v>
      </c>
      <c r="B34" s="128" t="s">
        <v>66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40">
        <f>_xlfn.IFERROR(ROUND(+AF33*0.01,0),0)</f>
        <v>0</v>
      </c>
      <c r="AG34" s="140"/>
      <c r="AH34" s="140"/>
      <c r="AI34" s="140"/>
      <c r="AJ34" s="140"/>
      <c r="AK34" s="140"/>
      <c r="AL34" s="140"/>
      <c r="AM34" s="140"/>
      <c r="AN34" s="140"/>
      <c r="AO34" s="140"/>
      <c r="AP34" s="141"/>
      <c r="AQ34" s="32"/>
      <c r="AR34" s="32"/>
    </row>
    <row r="35" spans="1:44" s="29" customFormat="1" ht="22.5" customHeight="1">
      <c r="A35" s="37">
        <v>19</v>
      </c>
      <c r="B35" s="126" t="s">
        <v>20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 t="s">
        <v>46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38">
        <v>0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9"/>
      <c r="AQ35" s="32"/>
      <c r="AR35" s="32"/>
    </row>
    <row r="36" spans="1:44" s="29" customFormat="1" ht="22.5" customHeight="1">
      <c r="A36" s="37">
        <v>20</v>
      </c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65">
        <v>0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67"/>
      <c r="AQ36" s="32"/>
      <c r="AR36" s="32"/>
    </row>
    <row r="37" spans="1:44" s="29" customFormat="1" ht="22.5" customHeight="1">
      <c r="A37" s="37">
        <v>21</v>
      </c>
      <c r="B37" s="152" t="s">
        <v>34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27" t="s">
        <v>75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38">
        <v>0</v>
      </c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  <c r="AQ37" s="32"/>
      <c r="AR37" s="32"/>
    </row>
    <row r="38" spans="1:44" s="29" customFormat="1" ht="33" customHeight="1">
      <c r="A38" s="37">
        <v>22</v>
      </c>
      <c r="B38" s="126" t="s">
        <v>69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4">
        <v>0</v>
      </c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32"/>
      <c r="AR38" s="32"/>
    </row>
    <row r="39" spans="1:44" s="29" customFormat="1" ht="22.5" customHeight="1">
      <c r="A39" s="41">
        <v>23</v>
      </c>
      <c r="B39" s="142" t="s">
        <v>81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5">
        <f>_xlfn.IFERROR(IF(+AF34+AF35+AF36+AF37-AF38&gt;0,+AF34+AF35+AF36+AF37-AF38,0),0)</f>
        <v>0</v>
      </c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32">
        <v>50000</v>
      </c>
      <c r="AR39" s="32"/>
    </row>
    <row r="40" spans="1:44" s="29" customFormat="1" ht="22.5" customHeight="1" thickBot="1">
      <c r="A40" s="37">
        <v>24</v>
      </c>
      <c r="B40" s="161" t="s">
        <v>40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45">
        <f>_xlfn.IFERROR(IF(+AF34+AF35+AF36+AF37-AF38&lt;0,+AF34+AF35+AF36+AF37-AF38,0)*-1,0)</f>
        <v>0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32"/>
      <c r="AR40" s="32"/>
    </row>
    <row r="41" spans="1:44" s="29" customFormat="1" ht="22.5" customHeight="1">
      <c r="A41" s="135" t="s">
        <v>49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7"/>
      <c r="AQ41" s="31"/>
      <c r="AR41" s="31"/>
    </row>
    <row r="42" spans="1:44" s="29" customFormat="1" ht="22.5" customHeight="1">
      <c r="A42" s="37">
        <v>25</v>
      </c>
      <c r="B42" s="128" t="s">
        <v>50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38">
        <v>0</v>
      </c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32"/>
      <c r="AR42" s="32"/>
    </row>
    <row r="43" spans="1:44" s="29" customFormat="1" ht="22.5" customHeight="1">
      <c r="A43" s="37">
        <v>26</v>
      </c>
      <c r="B43" s="128" t="s">
        <v>51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40">
        <f>ROUND(+AF42*0.005,0)</f>
        <v>0</v>
      </c>
      <c r="AG43" s="140"/>
      <c r="AH43" s="140"/>
      <c r="AI43" s="140"/>
      <c r="AJ43" s="140"/>
      <c r="AK43" s="140"/>
      <c r="AL43" s="140"/>
      <c r="AM43" s="140"/>
      <c r="AN43" s="140"/>
      <c r="AO43" s="140"/>
      <c r="AP43" s="141"/>
      <c r="AQ43" s="32"/>
      <c r="AR43" s="32"/>
    </row>
    <row r="44" spans="1:44" s="29" customFormat="1" ht="22.5" customHeight="1">
      <c r="A44" s="37">
        <v>27</v>
      </c>
      <c r="B44" s="146" t="s">
        <v>20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9" t="s">
        <v>46</v>
      </c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1"/>
      <c r="AF44" s="138">
        <v>0</v>
      </c>
      <c r="AG44" s="138"/>
      <c r="AH44" s="138"/>
      <c r="AI44" s="138"/>
      <c r="AJ44" s="138"/>
      <c r="AK44" s="138"/>
      <c r="AL44" s="138"/>
      <c r="AM44" s="138"/>
      <c r="AN44" s="138"/>
      <c r="AO44" s="138"/>
      <c r="AP44" s="139"/>
      <c r="AQ44" s="32"/>
      <c r="AR44" s="32"/>
    </row>
    <row r="45" spans="1:44" s="29" customFormat="1" ht="22.5" customHeight="1">
      <c r="A45" s="37">
        <v>28</v>
      </c>
      <c r="B45" s="128" t="s">
        <v>73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65">
        <v>0</v>
      </c>
      <c r="AG45" s="166"/>
      <c r="AH45" s="166"/>
      <c r="AI45" s="166"/>
      <c r="AJ45" s="166"/>
      <c r="AK45" s="166"/>
      <c r="AL45" s="166"/>
      <c r="AM45" s="166"/>
      <c r="AN45" s="166"/>
      <c r="AO45" s="166"/>
      <c r="AP45" s="167"/>
      <c r="AQ45" s="32"/>
      <c r="AR45" s="32"/>
    </row>
    <row r="46" spans="1:44" s="29" customFormat="1" ht="22.5" customHeight="1">
      <c r="A46" s="37">
        <v>29</v>
      </c>
      <c r="B46" s="152" t="s">
        <v>34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27" t="s">
        <v>75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38">
        <v>0</v>
      </c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32"/>
      <c r="AR46" s="32"/>
    </row>
    <row r="47" spans="1:44" s="29" customFormat="1" ht="28.5" customHeight="1">
      <c r="A47" s="37">
        <v>30</v>
      </c>
      <c r="B47" s="126" t="s">
        <v>69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4">
        <v>0</v>
      </c>
      <c r="AG47" s="124"/>
      <c r="AH47" s="124"/>
      <c r="AI47" s="124"/>
      <c r="AJ47" s="124"/>
      <c r="AK47" s="124"/>
      <c r="AL47" s="124"/>
      <c r="AM47" s="124"/>
      <c r="AN47" s="124"/>
      <c r="AO47" s="124"/>
      <c r="AP47" s="125"/>
      <c r="AQ47" s="32"/>
      <c r="AR47" s="32"/>
    </row>
    <row r="48" spans="1:44" s="29" customFormat="1" ht="22.5" customHeight="1">
      <c r="A48" s="37">
        <v>31</v>
      </c>
      <c r="B48" s="161" t="s">
        <v>82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45">
        <f>IF(+AF43+AF44+AF45+AF46-AF47&gt;0,+AF43+AF44+AF45+AF46-AF47,0)</f>
        <v>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32"/>
      <c r="AR48" s="32"/>
    </row>
    <row r="49" spans="1:44" s="29" customFormat="1" ht="22.5" customHeight="1" thickBot="1">
      <c r="A49" s="37">
        <v>32</v>
      </c>
      <c r="B49" s="161" t="s">
        <v>40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45">
        <f>IF(+AF43+AF44+AF45+AF46-AF47&lt;0,+AF43+AF44+AF45+AF46-AF47,0)*-1</f>
        <v>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32"/>
      <c r="AR49" s="32"/>
    </row>
    <row r="50" spans="1:44" s="29" customFormat="1" ht="22.5" customHeight="1" thickBot="1">
      <c r="A50" s="278" t="s">
        <v>67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80"/>
      <c r="AQ50" s="34"/>
      <c r="AR50" s="34"/>
    </row>
    <row r="51" spans="1:44" s="29" customFormat="1" ht="22.5" customHeight="1">
      <c r="A51" s="40">
        <v>33</v>
      </c>
      <c r="B51" s="281" t="s">
        <v>50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138">
        <v>0</v>
      </c>
      <c r="AG51" s="138"/>
      <c r="AH51" s="138"/>
      <c r="AI51" s="138"/>
      <c r="AJ51" s="138"/>
      <c r="AK51" s="138"/>
      <c r="AL51" s="138"/>
      <c r="AM51" s="138"/>
      <c r="AN51" s="138"/>
      <c r="AO51" s="138"/>
      <c r="AP51" s="139"/>
      <c r="AQ51" s="32"/>
      <c r="AR51" s="32"/>
    </row>
    <row r="52" spans="1:44" s="29" customFormat="1" ht="22.5" customHeight="1">
      <c r="A52" s="37">
        <v>34</v>
      </c>
      <c r="B52" s="128" t="s">
        <v>51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40">
        <f>_xlfn.IFERROR(ROUND(+AF51*0.005,0),0)</f>
        <v>0</v>
      </c>
      <c r="AG52" s="140"/>
      <c r="AH52" s="140"/>
      <c r="AI52" s="140"/>
      <c r="AJ52" s="140"/>
      <c r="AK52" s="140"/>
      <c r="AL52" s="140"/>
      <c r="AM52" s="140"/>
      <c r="AN52" s="140"/>
      <c r="AO52" s="140"/>
      <c r="AP52" s="141"/>
      <c r="AQ52" s="32"/>
      <c r="AR52" s="32"/>
    </row>
    <row r="53" spans="1:44" s="29" customFormat="1" ht="22.5" customHeight="1">
      <c r="A53" s="37">
        <v>35</v>
      </c>
      <c r="B53" s="126" t="s">
        <v>20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 t="s">
        <v>46</v>
      </c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38">
        <v>0</v>
      </c>
      <c r="AG53" s="138"/>
      <c r="AH53" s="138"/>
      <c r="AI53" s="138"/>
      <c r="AJ53" s="138"/>
      <c r="AK53" s="138"/>
      <c r="AL53" s="138"/>
      <c r="AM53" s="138"/>
      <c r="AN53" s="138"/>
      <c r="AO53" s="138"/>
      <c r="AP53" s="139"/>
      <c r="AQ53" s="32"/>
      <c r="AR53" s="32"/>
    </row>
    <row r="54" spans="1:44" s="29" customFormat="1" ht="22.5" customHeight="1">
      <c r="A54" s="37">
        <v>36</v>
      </c>
      <c r="B54" s="128" t="s">
        <v>73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65">
        <v>0</v>
      </c>
      <c r="AG54" s="166"/>
      <c r="AH54" s="166"/>
      <c r="AI54" s="166"/>
      <c r="AJ54" s="166"/>
      <c r="AK54" s="166"/>
      <c r="AL54" s="166"/>
      <c r="AM54" s="166"/>
      <c r="AN54" s="166"/>
      <c r="AO54" s="166"/>
      <c r="AP54" s="167"/>
      <c r="AQ54" s="32"/>
      <c r="AR54" s="32"/>
    </row>
    <row r="55" spans="1:44" s="29" customFormat="1" ht="22.5" customHeight="1">
      <c r="A55" s="37">
        <v>37</v>
      </c>
      <c r="B55" s="152" t="s">
        <v>34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27" t="s">
        <v>75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4">
        <v>0</v>
      </c>
      <c r="AG55" s="124"/>
      <c r="AH55" s="124"/>
      <c r="AI55" s="124"/>
      <c r="AJ55" s="124"/>
      <c r="AK55" s="124"/>
      <c r="AL55" s="124"/>
      <c r="AM55" s="124"/>
      <c r="AN55" s="124"/>
      <c r="AO55" s="124"/>
      <c r="AP55" s="125"/>
      <c r="AR55" s="32"/>
    </row>
    <row r="56" spans="1:44" s="29" customFormat="1" ht="30.75" customHeight="1" thickBot="1">
      <c r="A56" s="37">
        <v>38</v>
      </c>
      <c r="B56" s="126" t="s">
        <v>69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38">
        <v>0</v>
      </c>
      <c r="AG56" s="138"/>
      <c r="AH56" s="138"/>
      <c r="AI56" s="138"/>
      <c r="AJ56" s="138"/>
      <c r="AK56" s="138"/>
      <c r="AL56" s="138"/>
      <c r="AM56" s="138"/>
      <c r="AN56" s="138"/>
      <c r="AO56" s="138"/>
      <c r="AP56" s="139"/>
      <c r="AQ56" s="165"/>
      <c r="AR56" s="167"/>
    </row>
    <row r="57" spans="1:44" s="29" customFormat="1" ht="22.5" customHeight="1" thickBot="1">
      <c r="A57" s="37">
        <v>39</v>
      </c>
      <c r="B57" s="285" t="s">
        <v>83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  <c r="AF57" s="145">
        <f>_xlfn.IFERROR(IF(+AF52+AF53+AF54+AF55-AF56&gt;0,+AF52+AF53+AF54+AF55-AF56,0),0)</f>
        <v>0</v>
      </c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32"/>
      <c r="AR57" s="32"/>
    </row>
    <row r="58" spans="1:44" s="29" customFormat="1" ht="22.5" customHeight="1" thickBot="1">
      <c r="A58" s="37">
        <v>40</v>
      </c>
      <c r="B58" s="161" t="s">
        <v>40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45">
        <f>_xlfn.IFERROR(IF(+AF52+AF53+AF54+AF55-AF56&lt;0,+AF52+AF53+AF54+AF55-AF56,0)*-1,0)</f>
        <v>0</v>
      </c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32"/>
      <c r="AR58" s="32"/>
    </row>
    <row r="59" spans="1:44" s="29" customFormat="1" ht="22.5" customHeight="1">
      <c r="A59" s="135" t="s">
        <v>72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7"/>
      <c r="AQ59" s="32"/>
      <c r="AR59" s="32"/>
    </row>
    <row r="60" spans="1:44" s="29" customFormat="1" ht="22.5" customHeight="1">
      <c r="A60" s="37">
        <v>41</v>
      </c>
      <c r="B60" s="128" t="s">
        <v>77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38">
        <v>0</v>
      </c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  <c r="AQ60" s="32"/>
      <c r="AR60" s="32"/>
    </row>
    <row r="61" spans="1:44" s="29" customFormat="1" ht="22.5" customHeight="1">
      <c r="A61" s="37">
        <v>42</v>
      </c>
      <c r="B61" s="128" t="s">
        <v>79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40">
        <f>_xlfn.IFERROR(ROUND(+AF60*0.05,0),0)</f>
        <v>0</v>
      </c>
      <c r="AG61" s="140"/>
      <c r="AH61" s="140"/>
      <c r="AI61" s="140"/>
      <c r="AJ61" s="140"/>
      <c r="AK61" s="140"/>
      <c r="AL61" s="140"/>
      <c r="AM61" s="140"/>
      <c r="AN61" s="140"/>
      <c r="AO61" s="140"/>
      <c r="AP61" s="141"/>
      <c r="AQ61" s="32"/>
      <c r="AR61" s="32"/>
    </row>
    <row r="62" spans="1:44" s="29" customFormat="1" ht="22.5" customHeight="1">
      <c r="A62" s="37">
        <v>43</v>
      </c>
      <c r="B62" s="128" t="s">
        <v>78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38">
        <v>0</v>
      </c>
      <c r="AG62" s="138"/>
      <c r="AH62" s="138"/>
      <c r="AI62" s="138"/>
      <c r="AJ62" s="138"/>
      <c r="AK62" s="138"/>
      <c r="AL62" s="138"/>
      <c r="AM62" s="138"/>
      <c r="AN62" s="138"/>
      <c r="AO62" s="138"/>
      <c r="AP62" s="139"/>
      <c r="AQ62" s="32"/>
      <c r="AR62" s="32"/>
    </row>
    <row r="63" spans="1:44" s="29" customFormat="1" ht="22.5" customHeight="1">
      <c r="A63" s="37">
        <v>44</v>
      </c>
      <c r="B63" s="128" t="s">
        <v>80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40">
        <f>_xlfn.IFERROR(ROUND(+AF62*0.025,0),0)</f>
        <v>0</v>
      </c>
      <c r="AG63" s="140"/>
      <c r="AH63" s="140"/>
      <c r="AI63" s="140"/>
      <c r="AJ63" s="140"/>
      <c r="AK63" s="140"/>
      <c r="AL63" s="140"/>
      <c r="AM63" s="140"/>
      <c r="AN63" s="140"/>
      <c r="AO63" s="140"/>
      <c r="AP63" s="141"/>
      <c r="AQ63" s="32"/>
      <c r="AR63" s="32"/>
    </row>
    <row r="64" spans="1:44" s="29" customFormat="1" ht="22.5" customHeight="1">
      <c r="A64" s="89">
        <v>45</v>
      </c>
      <c r="B64" s="142" t="s">
        <v>84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3">
        <f>+AF61+AF63</f>
        <v>0</v>
      </c>
      <c r="AG64" s="143"/>
      <c r="AH64" s="143"/>
      <c r="AI64" s="143"/>
      <c r="AJ64" s="143"/>
      <c r="AK64" s="143"/>
      <c r="AL64" s="143"/>
      <c r="AM64" s="143"/>
      <c r="AN64" s="143"/>
      <c r="AO64" s="143"/>
      <c r="AP64" s="144"/>
      <c r="AQ64" s="32"/>
      <c r="AR64" s="32"/>
    </row>
    <row r="65" spans="1:44" s="29" customFormat="1" ht="22.5" customHeight="1">
      <c r="A65" s="37">
        <v>46</v>
      </c>
      <c r="B65" s="126" t="s">
        <v>20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7" t="s">
        <v>46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241">
        <v>0</v>
      </c>
      <c r="AG65" s="241"/>
      <c r="AH65" s="241"/>
      <c r="AI65" s="241"/>
      <c r="AJ65" s="241"/>
      <c r="AK65" s="241"/>
      <c r="AL65" s="241"/>
      <c r="AM65" s="241"/>
      <c r="AN65" s="241"/>
      <c r="AO65" s="241"/>
      <c r="AP65" s="242"/>
      <c r="AQ65" s="32"/>
      <c r="AR65" s="32"/>
    </row>
    <row r="66" spans="1:44" s="29" customFormat="1" ht="22.5" customHeight="1">
      <c r="A66" s="37">
        <v>47</v>
      </c>
      <c r="B66" s="128" t="s">
        <v>73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241">
        <v>0</v>
      </c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32"/>
      <c r="AR66" s="32"/>
    </row>
    <row r="67" spans="1:44" s="29" customFormat="1" ht="22.5" customHeight="1">
      <c r="A67" s="37">
        <v>48</v>
      </c>
      <c r="B67" s="126" t="s">
        <v>34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7" t="s">
        <v>75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4">
        <v>0</v>
      </c>
      <c r="AG67" s="124"/>
      <c r="AH67" s="124"/>
      <c r="AI67" s="124"/>
      <c r="AJ67" s="124"/>
      <c r="AK67" s="124"/>
      <c r="AL67" s="124"/>
      <c r="AM67" s="124"/>
      <c r="AN67" s="124"/>
      <c r="AO67" s="124"/>
      <c r="AP67" s="125"/>
      <c r="AQ67" s="32"/>
      <c r="AR67" s="32"/>
    </row>
    <row r="68" spans="1:44" s="29" customFormat="1" ht="31.5" customHeight="1">
      <c r="A68" s="37">
        <v>49</v>
      </c>
      <c r="B68" s="126" t="s">
        <v>69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59">
        <v>0</v>
      </c>
      <c r="AG68" s="159"/>
      <c r="AH68" s="159"/>
      <c r="AI68" s="159"/>
      <c r="AJ68" s="159"/>
      <c r="AK68" s="159"/>
      <c r="AL68" s="159"/>
      <c r="AM68" s="159"/>
      <c r="AN68" s="159"/>
      <c r="AO68" s="159"/>
      <c r="AP68" s="160"/>
      <c r="AQ68" s="32"/>
      <c r="AR68" s="32"/>
    </row>
    <row r="69" spans="1:44" s="29" customFormat="1" ht="22.5" customHeight="1" thickBot="1">
      <c r="A69" s="37">
        <v>50</v>
      </c>
      <c r="B69" s="153" t="s">
        <v>85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5"/>
      <c r="AF69" s="156">
        <f>_xlfn.IFERROR(IF(+AF64+AF65+AF66+AF67-AF68&gt;0,+AF64+AF65+AF66+AF67-AF68,0),0)</f>
        <v>0</v>
      </c>
      <c r="AG69" s="157"/>
      <c r="AH69" s="157"/>
      <c r="AI69" s="157"/>
      <c r="AJ69" s="157"/>
      <c r="AK69" s="157"/>
      <c r="AL69" s="157"/>
      <c r="AM69" s="157"/>
      <c r="AN69" s="157"/>
      <c r="AO69" s="157"/>
      <c r="AP69" s="158"/>
      <c r="AQ69" s="32"/>
      <c r="AR69" s="32"/>
    </row>
    <row r="70" spans="1:44" s="29" customFormat="1" ht="22.5" customHeight="1" thickBot="1">
      <c r="A70" s="43">
        <v>51</v>
      </c>
      <c r="B70" s="161" t="s">
        <v>40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56">
        <f>_xlfn.IFERROR(IF(+AF64+AF65+AF66+AF67-AF68&lt;0,+AF64+AF65+AF66+AF67-AF68,0)*-1,0)</f>
        <v>0</v>
      </c>
      <c r="AG70" s="157"/>
      <c r="AH70" s="157"/>
      <c r="AI70" s="157"/>
      <c r="AJ70" s="157"/>
      <c r="AK70" s="157"/>
      <c r="AL70" s="157"/>
      <c r="AM70" s="157"/>
      <c r="AN70" s="157"/>
      <c r="AO70" s="157"/>
      <c r="AP70" s="158"/>
      <c r="AQ70" s="32"/>
      <c r="AR70" s="32"/>
    </row>
    <row r="71" spans="1:44" s="29" customFormat="1" ht="22.5" customHeight="1">
      <c r="A71" s="184" t="s">
        <v>68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6"/>
      <c r="AQ71" s="32"/>
      <c r="AR71" s="32"/>
    </row>
    <row r="72" spans="1:44" s="29" customFormat="1" ht="53.25" customHeight="1" thickBot="1">
      <c r="A72" s="228" t="s">
        <v>89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30"/>
      <c r="W72" s="234" t="s">
        <v>90</v>
      </c>
      <c r="X72" s="199"/>
      <c r="Y72" s="199"/>
      <c r="Z72" s="199"/>
      <c r="AA72" s="199"/>
      <c r="AB72" s="199"/>
      <c r="AC72" s="199"/>
      <c r="AD72" s="235"/>
      <c r="AE72" s="198" t="s">
        <v>38</v>
      </c>
      <c r="AF72" s="199"/>
      <c r="AG72" s="199"/>
      <c r="AH72" s="199"/>
      <c r="AI72" s="199"/>
      <c r="AJ72" s="199"/>
      <c r="AK72" s="235"/>
      <c r="AL72" s="203" t="s">
        <v>39</v>
      </c>
      <c r="AM72" s="204"/>
      <c r="AN72" s="204"/>
      <c r="AO72" s="204"/>
      <c r="AP72" s="205"/>
      <c r="AQ72" s="32"/>
      <c r="AR72" s="32"/>
    </row>
    <row r="73" spans="1:44" s="29" customFormat="1" ht="19.5" customHeight="1" thickBot="1">
      <c r="A73" s="228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30"/>
      <c r="W73" s="101" t="s">
        <v>91</v>
      </c>
      <c r="X73" s="102"/>
      <c r="Y73" s="102"/>
      <c r="Z73" s="102"/>
      <c r="AA73" s="102"/>
      <c r="AB73" s="102"/>
      <c r="AC73" s="102"/>
      <c r="AD73" s="103"/>
      <c r="AE73" s="104">
        <f>+AF30</f>
        <v>0</v>
      </c>
      <c r="AF73" s="105"/>
      <c r="AG73" s="105"/>
      <c r="AH73" s="105"/>
      <c r="AI73" s="105"/>
      <c r="AJ73" s="105"/>
      <c r="AK73" s="106"/>
      <c r="AL73" s="107"/>
      <c r="AM73" s="108"/>
      <c r="AN73" s="108"/>
      <c r="AO73" s="108"/>
      <c r="AP73" s="109"/>
      <c r="AQ73" s="32"/>
      <c r="AR73" s="32"/>
    </row>
    <row r="74" spans="1:44" s="29" customFormat="1" ht="19.5" customHeight="1" thickBot="1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30"/>
      <c r="W74" s="101" t="s">
        <v>95</v>
      </c>
      <c r="X74" s="102"/>
      <c r="Y74" s="102"/>
      <c r="Z74" s="102"/>
      <c r="AA74" s="102"/>
      <c r="AB74" s="102"/>
      <c r="AC74" s="102"/>
      <c r="AD74" s="103"/>
      <c r="AE74" s="104">
        <f>+AF39</f>
        <v>0</v>
      </c>
      <c r="AF74" s="105"/>
      <c r="AG74" s="105"/>
      <c r="AH74" s="105"/>
      <c r="AI74" s="105"/>
      <c r="AJ74" s="105"/>
      <c r="AK74" s="106"/>
      <c r="AL74" s="107"/>
      <c r="AM74" s="108"/>
      <c r="AN74" s="108"/>
      <c r="AO74" s="108"/>
      <c r="AP74" s="109"/>
      <c r="AQ74" s="32"/>
      <c r="AR74" s="32"/>
    </row>
    <row r="75" spans="1:44" s="29" customFormat="1" ht="21.75" customHeight="1" thickBot="1">
      <c r="A75" s="22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30"/>
      <c r="W75" s="101" t="s">
        <v>94</v>
      </c>
      <c r="X75" s="102"/>
      <c r="Y75" s="102"/>
      <c r="Z75" s="102"/>
      <c r="AA75" s="102"/>
      <c r="AB75" s="102"/>
      <c r="AC75" s="102"/>
      <c r="AD75" s="103"/>
      <c r="AE75" s="104">
        <f>+AF48</f>
        <v>0</v>
      </c>
      <c r="AF75" s="105"/>
      <c r="AG75" s="105"/>
      <c r="AH75" s="105"/>
      <c r="AI75" s="105"/>
      <c r="AJ75" s="105"/>
      <c r="AK75" s="106"/>
      <c r="AL75" s="107"/>
      <c r="AM75" s="108"/>
      <c r="AN75" s="108"/>
      <c r="AO75" s="108"/>
      <c r="AP75" s="109"/>
      <c r="AQ75" s="32"/>
      <c r="AR75" s="32"/>
    </row>
    <row r="76" spans="1:44" s="29" customFormat="1" ht="36" customHeight="1" thickBot="1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30"/>
      <c r="W76" s="162" t="s">
        <v>92</v>
      </c>
      <c r="X76" s="206"/>
      <c r="Y76" s="206"/>
      <c r="Z76" s="206"/>
      <c r="AA76" s="206"/>
      <c r="AB76" s="206"/>
      <c r="AC76" s="206"/>
      <c r="AD76" s="207"/>
      <c r="AE76" s="104">
        <f>+AF57</f>
        <v>0</v>
      </c>
      <c r="AF76" s="105"/>
      <c r="AG76" s="105"/>
      <c r="AH76" s="105"/>
      <c r="AI76" s="105"/>
      <c r="AJ76" s="105"/>
      <c r="AK76" s="106"/>
      <c r="AL76" s="107"/>
      <c r="AM76" s="108"/>
      <c r="AN76" s="108"/>
      <c r="AO76" s="108"/>
      <c r="AP76" s="109"/>
      <c r="AQ76" s="32"/>
      <c r="AR76" s="32"/>
    </row>
    <row r="77" spans="1:44" s="29" customFormat="1" ht="35.25" customHeight="1" thickBo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30"/>
      <c r="W77" s="162" t="s">
        <v>93</v>
      </c>
      <c r="X77" s="163"/>
      <c r="Y77" s="163"/>
      <c r="Z77" s="163"/>
      <c r="AA77" s="163"/>
      <c r="AB77" s="163"/>
      <c r="AC77" s="163"/>
      <c r="AD77" s="164"/>
      <c r="AE77" s="104">
        <f>+AF69</f>
        <v>0</v>
      </c>
      <c r="AF77" s="105"/>
      <c r="AG77" s="105"/>
      <c r="AH77" s="105"/>
      <c r="AI77" s="105"/>
      <c r="AJ77" s="105"/>
      <c r="AK77" s="106"/>
      <c r="AL77" s="107"/>
      <c r="AM77" s="108"/>
      <c r="AN77" s="108"/>
      <c r="AO77" s="108"/>
      <c r="AP77" s="109"/>
      <c r="AQ77" s="32"/>
      <c r="AR77" s="32"/>
    </row>
    <row r="78" spans="1:44" s="29" customFormat="1" ht="24.75" customHeight="1" thickBot="1">
      <c r="A78" s="228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30"/>
      <c r="W78" s="288" t="s">
        <v>88</v>
      </c>
      <c r="X78" s="289"/>
      <c r="Y78" s="289"/>
      <c r="Z78" s="289"/>
      <c r="AA78" s="289"/>
      <c r="AB78" s="289"/>
      <c r="AC78" s="289"/>
      <c r="AD78" s="290"/>
      <c r="AE78" s="291">
        <f>SUM(AE73:AK77)</f>
        <v>0</v>
      </c>
      <c r="AF78" s="292"/>
      <c r="AG78" s="292"/>
      <c r="AH78" s="292"/>
      <c r="AI78" s="292"/>
      <c r="AJ78" s="292"/>
      <c r="AK78" s="293"/>
      <c r="AL78" s="107"/>
      <c r="AM78" s="108"/>
      <c r="AN78" s="108"/>
      <c r="AO78" s="108"/>
      <c r="AP78" s="109"/>
      <c r="AQ78" s="32"/>
      <c r="AR78" s="32"/>
    </row>
    <row r="79" spans="1:44" s="29" customFormat="1" ht="21.75" customHeight="1" thickBot="1">
      <c r="A79" s="231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3"/>
      <c r="W79" s="208" t="s">
        <v>86</v>
      </c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10"/>
      <c r="AQ79" s="32"/>
      <c r="AR79" s="32"/>
    </row>
    <row r="80" spans="1:44" s="29" customFormat="1" ht="18.75" customHeight="1" thickBot="1">
      <c r="A80" s="226" t="s">
        <v>11</v>
      </c>
      <c r="B80" s="227"/>
      <c r="C80" s="227"/>
      <c r="D80" s="227"/>
      <c r="E80" s="227"/>
      <c r="F80" s="227"/>
      <c r="G80" s="222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4"/>
      <c r="W80" s="211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3"/>
      <c r="AQ80" s="32"/>
      <c r="AR80" s="32"/>
    </row>
    <row r="81" spans="1:44" s="29" customFormat="1" ht="17.25" customHeight="1" thickBot="1">
      <c r="A81" s="256" t="s">
        <v>9</v>
      </c>
      <c r="B81" s="225"/>
      <c r="C81" s="23"/>
      <c r="D81" s="44"/>
      <c r="E81" s="225" t="s">
        <v>10</v>
      </c>
      <c r="F81" s="225"/>
      <c r="G81" s="24"/>
      <c r="H81" s="45" t="s">
        <v>12</v>
      </c>
      <c r="I81" s="200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2"/>
      <c r="W81" s="211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3"/>
      <c r="AQ81" s="32"/>
      <c r="AR81" s="32"/>
    </row>
    <row r="82" spans="1:44" s="29" customFormat="1" ht="22.5" customHeight="1" thickBot="1">
      <c r="A82" s="187" t="s">
        <v>13</v>
      </c>
      <c r="B82" s="188"/>
      <c r="C82" s="188"/>
      <c r="D82" s="188"/>
      <c r="E82" s="188"/>
      <c r="F82" s="188"/>
      <c r="G82" s="188"/>
      <c r="H82" s="22"/>
      <c r="I82" s="189" t="s">
        <v>14</v>
      </c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1"/>
      <c r="W82" s="211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3"/>
      <c r="AQ82" s="32"/>
      <c r="AR82" s="32"/>
    </row>
    <row r="83" spans="1:44" s="29" customFormat="1" ht="22.5" customHeight="1" thickBot="1">
      <c r="A83" s="2"/>
      <c r="B83" s="3"/>
      <c r="C83" s="3"/>
      <c r="D83" s="3"/>
      <c r="E83" s="3"/>
      <c r="F83" s="3"/>
      <c r="G83" s="3"/>
      <c r="H83" s="4"/>
      <c r="I83" s="192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4"/>
      <c r="W83" s="211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3"/>
      <c r="AQ83" s="32"/>
      <c r="AR83" s="32"/>
    </row>
    <row r="84" spans="1:44" s="29" customFormat="1" ht="28.5" customHeight="1" thickBot="1">
      <c r="A84" s="198" t="s">
        <v>15</v>
      </c>
      <c r="B84" s="199"/>
      <c r="C84" s="199"/>
      <c r="D84" s="199"/>
      <c r="E84" s="199"/>
      <c r="F84" s="199"/>
      <c r="G84" s="199"/>
      <c r="H84" s="27"/>
      <c r="I84" s="195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7"/>
      <c r="W84" s="211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3"/>
      <c r="AQ84" s="32"/>
      <c r="AR84" s="32"/>
    </row>
    <row r="85" spans="1:44" s="29" customFormat="1" ht="22.5" customHeight="1" thickBot="1">
      <c r="A85" s="220" t="s">
        <v>11</v>
      </c>
      <c r="B85" s="221"/>
      <c r="C85" s="221"/>
      <c r="D85" s="221"/>
      <c r="E85" s="221"/>
      <c r="F85" s="221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4"/>
      <c r="W85" s="211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3"/>
      <c r="AQ85" s="32"/>
      <c r="AR85" s="32"/>
    </row>
    <row r="86" spans="1:44" s="29" customFormat="1" ht="29.25" customHeight="1" thickBot="1">
      <c r="A86" s="244" t="s">
        <v>22</v>
      </c>
      <c r="B86" s="245"/>
      <c r="C86" s="245"/>
      <c r="D86" s="245"/>
      <c r="E86" s="245"/>
      <c r="F86" s="245"/>
      <c r="G86" s="245"/>
      <c r="H86" s="246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2"/>
      <c r="W86" s="211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3"/>
      <c r="AQ86" s="32"/>
      <c r="AR86" s="32"/>
    </row>
    <row r="87" spans="1:44" s="29" customFormat="1" ht="29.25" customHeight="1" thickBot="1">
      <c r="A87" s="181" t="s">
        <v>16</v>
      </c>
      <c r="B87" s="182"/>
      <c r="C87" s="182"/>
      <c r="D87" s="182"/>
      <c r="E87" s="182"/>
      <c r="F87" s="182"/>
      <c r="G87" s="182"/>
      <c r="H87" s="183"/>
      <c r="I87" s="217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9"/>
      <c r="W87" s="214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6"/>
      <c r="AQ87" s="32"/>
      <c r="AR87" s="32"/>
    </row>
    <row r="88" spans="1:44" s="29" customFormat="1" ht="26.25" customHeight="1" thickBot="1">
      <c r="A88" s="184" t="s">
        <v>26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6"/>
      <c r="AQ88" s="32"/>
      <c r="AR88" s="32"/>
    </row>
    <row r="89" spans="1:44" s="29" customFormat="1" ht="17.25" customHeight="1" thickBot="1">
      <c r="A89" s="180" t="s">
        <v>27</v>
      </c>
      <c r="B89" s="175"/>
      <c r="C89" s="175"/>
      <c r="D89" s="175"/>
      <c r="E89" s="175"/>
      <c r="F89" s="175"/>
      <c r="G89" s="175"/>
      <c r="H89" s="175"/>
      <c r="I89" s="11"/>
      <c r="J89" s="11"/>
      <c r="K89" s="11"/>
      <c r="L89" s="175" t="s">
        <v>31</v>
      </c>
      <c r="M89" s="175"/>
      <c r="N89" s="175"/>
      <c r="O89" s="175"/>
      <c r="P89" s="175"/>
      <c r="Q89" s="175"/>
      <c r="R89" s="10"/>
      <c r="S89" s="10"/>
      <c r="T89" s="10"/>
      <c r="U89" s="10"/>
      <c r="V89" s="10" t="s">
        <v>32</v>
      </c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8"/>
      <c r="AQ89" s="32"/>
      <c r="AR89" s="32"/>
    </row>
    <row r="90" spans="1:44" s="29" customFormat="1" ht="17.25" customHeight="1" thickBot="1">
      <c r="A90" s="177" t="s">
        <v>28</v>
      </c>
      <c r="B90" s="178"/>
      <c r="C90" s="177" t="s">
        <v>29</v>
      </c>
      <c r="D90" s="178"/>
      <c r="E90" s="177" t="s">
        <v>30</v>
      </c>
      <c r="F90" s="179"/>
      <c r="G90" s="179"/>
      <c r="H90" s="178"/>
      <c r="I90" s="13"/>
      <c r="J90" s="13"/>
      <c r="K90" s="13"/>
      <c r="L90" s="176"/>
      <c r="M90" s="176"/>
      <c r="N90" s="176"/>
      <c r="O90" s="176"/>
      <c r="P90" s="176"/>
      <c r="Q90" s="176"/>
      <c r="R90" s="14"/>
      <c r="S90" s="14"/>
      <c r="T90" s="14"/>
      <c r="U90" s="14"/>
      <c r="V90" s="14"/>
      <c r="W90" s="14"/>
      <c r="X90" s="14"/>
      <c r="Y90" s="14"/>
      <c r="Z90" s="14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20"/>
      <c r="AQ90" s="32"/>
      <c r="AR90" s="32"/>
    </row>
    <row r="91" spans="1:44" s="30" customFormat="1" ht="29.25" customHeight="1" thickBot="1">
      <c r="A91" s="25"/>
      <c r="B91" s="21"/>
      <c r="C91" s="25"/>
      <c r="D91" s="21"/>
      <c r="E91" s="25"/>
      <c r="F91" s="26"/>
      <c r="G91" s="26"/>
      <c r="H91" s="21"/>
      <c r="I91" s="12"/>
      <c r="J91" s="12"/>
      <c r="K91" s="12"/>
      <c r="L91" s="22"/>
      <c r="M91" s="22"/>
      <c r="N91" s="22"/>
      <c r="O91" s="22"/>
      <c r="P91" s="22"/>
      <c r="Q91" s="22"/>
      <c r="R91" s="15"/>
      <c r="S91" s="15"/>
      <c r="T91" s="15"/>
      <c r="U91" s="15"/>
      <c r="V91" s="15"/>
      <c r="W91" s="15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/>
      <c r="AQ91" s="34"/>
      <c r="AR91" s="34"/>
    </row>
    <row r="92" ht="22.5" customHeight="1" hidden="1"/>
    <row r="93" ht="22.5" customHeight="1" hidden="1"/>
    <row r="94" ht="22.5" customHeight="1" hidden="1"/>
    <row r="95" ht="22.5" customHeight="1" hidden="1"/>
    <row r="96" ht="22.5" customHeight="1" hidden="1"/>
    <row r="97" ht="22.5" customHeight="1" hidden="1"/>
    <row r="98" ht="22.5" customHeight="1" hidden="1"/>
    <row r="99" ht="22.5" customHeight="1" hidden="1"/>
    <row r="100" ht="22.5" customHeight="1" hidden="1"/>
    <row r="101" ht="22.5" customHeight="1" hidden="1"/>
    <row r="102" ht="22.5" customHeight="1" hidden="1"/>
    <row r="103" ht="22.5" customHeight="1" hidden="1"/>
    <row r="104" ht="22.5" customHeight="1" hidden="1"/>
    <row r="105" ht="22.5" customHeight="1" hidden="1"/>
    <row r="106" ht="22.5" customHeight="1" hidden="1"/>
    <row r="107" ht="22.5" customHeight="1" hidden="1"/>
    <row r="108" ht="22.5" customHeight="1" hidden="1"/>
    <row r="109" ht="22.5" customHeight="1" hidden="1"/>
    <row r="110" ht="22.5" customHeight="1" hidden="1"/>
    <row r="111" ht="22.5" customHeight="1" hidden="1"/>
    <row r="112" ht="22.5" customHeight="1" hidden="1"/>
    <row r="113" ht="22.5" customHeight="1" hidden="1"/>
    <row r="114" ht="22.5" customHeight="1" hidden="1"/>
    <row r="115" ht="22.5" customHeight="1" hidden="1"/>
    <row r="116" ht="22.5" customHeight="1" hidden="1"/>
    <row r="117" ht="22.5" customHeight="1" hidden="1"/>
    <row r="118" ht="22.5" customHeight="1" hidden="1"/>
    <row r="119" ht="22.5" customHeight="1" hidden="1"/>
    <row r="120" ht="22.5" customHeight="1" hidden="1"/>
    <row r="121" ht="22.5" customHeight="1" hidden="1"/>
    <row r="122" ht="22.5" customHeight="1" hidden="1"/>
    <row r="123" ht="22.5" customHeight="1" hidden="1"/>
    <row r="124" ht="22.5" customHeight="1" hidden="1"/>
    <row r="125" ht="22.5" customHeight="1" hidden="1"/>
    <row r="126" ht="22.5" customHeight="1" hidden="1"/>
    <row r="127" ht="22.5" customHeight="1" hidden="1"/>
    <row r="128" ht="22.5" customHeight="1" hidden="1"/>
    <row r="129" ht="22.5" customHeight="1" hidden="1"/>
    <row r="130" ht="22.5" customHeight="1" hidden="1"/>
    <row r="131" ht="22.5" customHeight="1" hidden="1"/>
    <row r="132" ht="22.5" customHeight="1" hidden="1"/>
    <row r="133" ht="22.5" customHeight="1" hidden="1"/>
    <row r="134" ht="22.5" customHeight="1" hidden="1"/>
    <row r="135" ht="22.5" customHeight="1" hidden="1"/>
    <row r="136" ht="22.5" customHeight="1" hidden="1"/>
    <row r="137" ht="22.5" customHeight="1" hidden="1"/>
    <row r="138" ht="22.5" customHeight="1" hidden="1"/>
    <row r="139" ht="22.5" customHeight="1" hidden="1"/>
  </sheetData>
  <sheetProtection password="CC45" sheet="1"/>
  <mergeCells count="182">
    <mergeCell ref="AL76:AP76"/>
    <mergeCell ref="W78:AD78"/>
    <mergeCell ref="AE78:AK78"/>
    <mergeCell ref="AL78:AP78"/>
    <mergeCell ref="AF65:AP65"/>
    <mergeCell ref="AF66:AP66"/>
    <mergeCell ref="AF70:AP70"/>
    <mergeCell ref="AE72:AK72"/>
    <mergeCell ref="B68:AE68"/>
    <mergeCell ref="AE77:AK77"/>
    <mergeCell ref="B38:AE38"/>
    <mergeCell ref="AF38:AP38"/>
    <mergeCell ref="B57:AE57"/>
    <mergeCell ref="N55:AE55"/>
    <mergeCell ref="B45:AE45"/>
    <mergeCell ref="B49:AE49"/>
    <mergeCell ref="AF49:AP49"/>
    <mergeCell ref="B52:AE52"/>
    <mergeCell ref="AF52:AP52"/>
    <mergeCell ref="AQ56:AR56"/>
    <mergeCell ref="AF58:AP58"/>
    <mergeCell ref="A8:O8"/>
    <mergeCell ref="G9:K9"/>
    <mergeCell ref="B29:AE29"/>
    <mergeCell ref="AF29:AP29"/>
    <mergeCell ref="B31:AE31"/>
    <mergeCell ref="AF45:AP45"/>
    <mergeCell ref="AF57:AP57"/>
    <mergeCell ref="AF51:AP51"/>
    <mergeCell ref="N46:AE46"/>
    <mergeCell ref="B47:AE47"/>
    <mergeCell ref="A50:AP50"/>
    <mergeCell ref="B48:AE48"/>
    <mergeCell ref="B62:AE62"/>
    <mergeCell ref="B56:AE56"/>
    <mergeCell ref="AF54:AP54"/>
    <mergeCell ref="B54:AE54"/>
    <mergeCell ref="B51:AE51"/>
    <mergeCell ref="B55:M55"/>
    <mergeCell ref="B58:AE58"/>
    <mergeCell ref="AF62:AP62"/>
    <mergeCell ref="AF55:AP55"/>
    <mergeCell ref="B53:M53"/>
    <mergeCell ref="AF48:AP48"/>
    <mergeCell ref="B61:AE61"/>
    <mergeCell ref="AF61:AP61"/>
    <mergeCell ref="AF53:AP53"/>
    <mergeCell ref="AF46:AP46"/>
    <mergeCell ref="AF47:AP47"/>
    <mergeCell ref="B26:M26"/>
    <mergeCell ref="N26:AE26"/>
    <mergeCell ref="AF27:AP27"/>
    <mergeCell ref="B27:AE27"/>
    <mergeCell ref="A41:AP41"/>
    <mergeCell ref="B42:AE42"/>
    <mergeCell ref="AF42:AP42"/>
    <mergeCell ref="B40:AE40"/>
    <mergeCell ref="AF23:AP23"/>
    <mergeCell ref="B24:AE24"/>
    <mergeCell ref="AF24:AP24"/>
    <mergeCell ref="B37:M37"/>
    <mergeCell ref="N37:AE37"/>
    <mergeCell ref="AF37:AP37"/>
    <mergeCell ref="B36:AE36"/>
    <mergeCell ref="AF28:AP28"/>
    <mergeCell ref="AF31:AP31"/>
    <mergeCell ref="D1:AP1"/>
    <mergeCell ref="D2:K2"/>
    <mergeCell ref="D4:K4"/>
    <mergeCell ref="S14:AE14"/>
    <mergeCell ref="A5:E5"/>
    <mergeCell ref="A6:E7"/>
    <mergeCell ref="L2:AP2"/>
    <mergeCell ref="L4:AH4"/>
    <mergeCell ref="Y9:AE9"/>
    <mergeCell ref="A86:H86"/>
    <mergeCell ref="AH15:AP15"/>
    <mergeCell ref="A10:C10"/>
    <mergeCell ref="F15:H15"/>
    <mergeCell ref="K15:M15"/>
    <mergeCell ref="S15:AD15"/>
    <mergeCell ref="A81:B81"/>
    <mergeCell ref="I86:V86"/>
    <mergeCell ref="AF40:AP40"/>
    <mergeCell ref="B30:AE30"/>
    <mergeCell ref="L3:AP3"/>
    <mergeCell ref="A12:AP12"/>
    <mergeCell ref="A9:F9"/>
    <mergeCell ref="A71:AP71"/>
    <mergeCell ref="B35:M35"/>
    <mergeCell ref="N35:AE35"/>
    <mergeCell ref="AF35:AP35"/>
    <mergeCell ref="AF25:AP25"/>
    <mergeCell ref="AF26:AP26"/>
    <mergeCell ref="B25:AE25"/>
    <mergeCell ref="W79:AP87"/>
    <mergeCell ref="I87:V87"/>
    <mergeCell ref="A85:F85"/>
    <mergeCell ref="G85:V85"/>
    <mergeCell ref="E81:F81"/>
    <mergeCell ref="A80:F80"/>
    <mergeCell ref="G80:V80"/>
    <mergeCell ref="A72:V79"/>
    <mergeCell ref="W72:AD72"/>
    <mergeCell ref="AL73:AP73"/>
    <mergeCell ref="A88:AP88"/>
    <mergeCell ref="A82:G82"/>
    <mergeCell ref="I82:V84"/>
    <mergeCell ref="A84:G84"/>
    <mergeCell ref="I81:V81"/>
    <mergeCell ref="AL72:AP72"/>
    <mergeCell ref="W76:AD76"/>
    <mergeCell ref="AE76:AK76"/>
    <mergeCell ref="AL77:AP77"/>
    <mergeCell ref="AL74:AP74"/>
    <mergeCell ref="B28:M28"/>
    <mergeCell ref="N28:AE28"/>
    <mergeCell ref="A20:AP20"/>
    <mergeCell ref="B23:AE23"/>
    <mergeCell ref="L89:Q90"/>
    <mergeCell ref="A90:B90"/>
    <mergeCell ref="C90:D90"/>
    <mergeCell ref="E90:H90"/>
    <mergeCell ref="A89:H89"/>
    <mergeCell ref="A87:H87"/>
    <mergeCell ref="L10:X10"/>
    <mergeCell ref="AF21:AP21"/>
    <mergeCell ref="AF22:AP22"/>
    <mergeCell ref="B21:AE21"/>
    <mergeCell ref="B22:AE22"/>
    <mergeCell ref="A15:C15"/>
    <mergeCell ref="A19:AP19"/>
    <mergeCell ref="B70:AE70"/>
    <mergeCell ref="AF56:AP56"/>
    <mergeCell ref="W77:AD77"/>
    <mergeCell ref="AE73:AK73"/>
    <mergeCell ref="AE74:AK74"/>
    <mergeCell ref="AF36:AP36"/>
    <mergeCell ref="B43:AE43"/>
    <mergeCell ref="AF43:AP43"/>
    <mergeCell ref="AF44:AP44"/>
    <mergeCell ref="B39:AE39"/>
    <mergeCell ref="B69:AE69"/>
    <mergeCell ref="AF69:AP69"/>
    <mergeCell ref="AF68:AP68"/>
    <mergeCell ref="B67:M67"/>
    <mergeCell ref="N67:AE67"/>
    <mergeCell ref="AF30:AP30"/>
    <mergeCell ref="N53:AE53"/>
    <mergeCell ref="AF33:AP33"/>
    <mergeCell ref="B34:AE34"/>
    <mergeCell ref="AF34:AP34"/>
    <mergeCell ref="W74:AD74"/>
    <mergeCell ref="A32:AP32"/>
    <mergeCell ref="B33:AE33"/>
    <mergeCell ref="A59:AP59"/>
    <mergeCell ref="B60:AE60"/>
    <mergeCell ref="AF60:AP60"/>
    <mergeCell ref="AF63:AP63"/>
    <mergeCell ref="B64:AE64"/>
    <mergeCell ref="AF64:AP64"/>
    <mergeCell ref="AF39:AP39"/>
    <mergeCell ref="AF67:AP67"/>
    <mergeCell ref="B65:M65"/>
    <mergeCell ref="N65:AE65"/>
    <mergeCell ref="B63:AE63"/>
    <mergeCell ref="O17:AP17"/>
    <mergeCell ref="W73:AD73"/>
    <mergeCell ref="B44:M44"/>
    <mergeCell ref="N44:AE44"/>
    <mergeCell ref="B66:AE66"/>
    <mergeCell ref="B46:M46"/>
    <mergeCell ref="W75:AD75"/>
    <mergeCell ref="AE75:AK75"/>
    <mergeCell ref="AL75:AP75"/>
    <mergeCell ref="A13:N13"/>
    <mergeCell ref="O13:AP13"/>
    <mergeCell ref="A18:U18"/>
    <mergeCell ref="V18:AP18"/>
    <mergeCell ref="A17:N17"/>
    <mergeCell ref="AH14:AP14"/>
    <mergeCell ref="A14:G14"/>
  </mergeCells>
  <printOptions horizontalCentered="1" verticalCentered="1"/>
  <pageMargins left="0.52" right="0.15748031496062992" top="0.3" bottom="1" header="0.24" footer="0.8267716535433072"/>
  <pageSetup blackAndWhite="1" fitToHeight="1" fitToWidth="1" horizontalDpi="600" verticalDpi="600" orientation="portrait" paperSize="5" scale="3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Jhon Jairo Lopez Lopez</cp:lastModifiedBy>
  <cp:lastPrinted>2021-07-06T16:57:35Z</cp:lastPrinted>
  <dcterms:created xsi:type="dcterms:W3CDTF">2007-01-16T20:28:36Z</dcterms:created>
  <dcterms:modified xsi:type="dcterms:W3CDTF">2021-07-06T19:24:59Z</dcterms:modified>
  <cp:category/>
  <cp:version/>
  <cp:contentType/>
  <cp:contentStatus/>
</cp:coreProperties>
</file>