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<sst xmlns="http://schemas.openxmlformats.org/spreadsheetml/2006/main" count="310" uniqueCount="207">
  <si>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</si>
  <si>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</si>
  <si>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</si>
  <si>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</si>
  <si>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</si>
  <si>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</si>
  <si>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</si>
  <si>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</si>
  <si>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</si>
  <si>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</si>
  <si>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</si>
  <si>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</si>
  <si>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</si>
  <si>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</si>
  <si>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I Trimestre</t>
  </si>
  <si>
    <t>II Trimestre</t>
  </si>
  <si>
    <t>III Trimestre</t>
  </si>
  <si>
    <t>IV Trimestre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</si>
  <si>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</si>
  <si>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</si>
  <si>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</si>
  <si>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</si>
  <si>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</si>
  <si>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</si>
  <si>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</si>
  <si>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</si>
  <si>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</si>
  <si>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</si>
  <si>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</si>
  <si>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</si>
  <si>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</si>
  <si>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</si>
  <si>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</si>
  <si>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</si>
  <si>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</si>
  <si>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</si>
  <si>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</si>
  <si>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</si>
  <si>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</si>
  <si>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</si>
  <si>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</si>
  <si>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</si>
  <si>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</si>
  <si>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</si>
  <si>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</si>
  <si>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</si>
  <si>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</si>
  <si>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</si>
  <si>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</si>
  <si>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</si>
  <si>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</si>
  <si>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</si>
  <si>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</si>
  <si>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</si>
  <si>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</si>
  <si>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</si>
  <si>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</si>
  <si>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</si>
  <si>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</si>
  <si>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</si>
  <si>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</si>
  <si>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</si>
  <si>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</si>
  <si>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</si>
  <si>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</si>
  <si>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</si>
  <si>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</si>
  <si>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</si>
  <si>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</si>
  <si>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</si>
  <si>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</si>
  <si>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</si>
  <si>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</si>
  <si>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</si>
  <si>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</si>
  <si>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FECHA DE ELABORACIÓN: diciembre 5 de 2013</t>
  </si>
  <si>
    <t>320 familias desplazadas de alto riesgo con intervencion psicisocial intervenidas durante los 4 años</t>
  </si>
  <si>
    <t>Paula Andrea Serna M. Profesional Universitario</t>
  </si>
  <si>
    <t>Número de familias con intervecion psicosocial</t>
  </si>
  <si>
    <t>PROPOSITO:Mejorar las condiciones de salud de la población</t>
  </si>
  <si>
    <t>DEPENDENCIA:Secretaria de salud</t>
  </si>
  <si>
    <t>3 encuentros al año, 2 para adultos y uno para niños</t>
  </si>
  <si>
    <t>SAL38</t>
  </si>
  <si>
    <t>SAL39</t>
  </si>
  <si>
    <t>Promocion social en salud</t>
  </si>
  <si>
    <t>Promocion, prevención y atencion de poblaciones sociales vulnerables</t>
  </si>
  <si>
    <t xml:space="preserve">Implementar la Estrategia PASEA en  los componentes de nutrición y actividad física en grupos de la comunidad </t>
  </si>
  <si>
    <t>Implementar el modelo de intervención al riesgo cardiovascular y la diabetes en el municipio</t>
  </si>
  <si>
    <t>Porcentaje de avance en la elaboracion del sistema de seguimiento y monitoreo de las 6 políticas públicas</t>
  </si>
  <si>
    <t>Gestión integral en salud pública para el desarrollo operativo y funcional del Plan Local de Salud Pública</t>
  </si>
  <si>
    <t>Salud Pública</t>
  </si>
  <si>
    <t>Implementar un sistema de monitoreo y seguimiento al plan de acción de las 6 políticas existentes en salud</t>
  </si>
  <si>
    <t>Ana María Ocampo</t>
  </si>
  <si>
    <t xml:space="preserve">SALUD PUBLICA </t>
  </si>
  <si>
    <t xml:space="preserve"> Atención Especial en Salud Oral </t>
  </si>
  <si>
    <t>Liliana Maria Duque Restrepo   Odontologa Contratista</t>
  </si>
  <si>
    <t>Programa Odontobebe</t>
  </si>
  <si>
    <t>PIC.Proyecto escolar en salud Oral-Red Publica</t>
  </si>
  <si>
    <t>Mantener el indice COP (cariados, obturados, perdidos) promedio a los 12 años de edad, menor a 2.3</t>
  </si>
  <si>
    <t>1,34
100%</t>
  </si>
  <si>
    <t>&lt; 2,3
100%</t>
  </si>
  <si>
    <t>&lt; 2,3</t>
  </si>
  <si>
    <t>Índice COP promedio a los 12 años de edad</t>
  </si>
  <si>
    <t>Acciones de prevención de los riesgos</t>
  </si>
  <si>
    <t>Contrataciòn del equipo de (10) Auxiliares de Enfermeria para vacunación extramural en el municipio de Manizales, que garantice el desarrollo de las rondas de vacunación</t>
  </si>
  <si>
    <t>SAL85</t>
  </si>
  <si>
    <t>Coberturas de vacunación con DPT en menores de un año</t>
  </si>
  <si>
    <t>SARA CATALINA LOPEZ HURTADO</t>
  </si>
  <si>
    <t>Contratación del mantenimiento preventivo para la red de frio del municipio de manizales</t>
  </si>
  <si>
    <t>SAL86</t>
  </si>
  <si>
    <t>Cobertura de triple viral y neumococo en menores de un año</t>
  </si>
  <si>
    <t>Desarrollo de 3 MRC y BAC según lineamientos Nacionales</t>
  </si>
  <si>
    <t>PLAN DE INTERVENCIONES COLECTIVAS</t>
  </si>
  <si>
    <t>Canalizar y  realizar el seguimiento hasta lograr la recuperación nutricional de los menores de cinco años con algún grado de desnutrición</t>
  </si>
  <si>
    <t>Implementar la estrategia IAMI en dos IPS de Assabasalud y desarrollar acciones de dieta saludable dirigidas a grupos seleccionados por la secretaria de salud publica</t>
  </si>
  <si>
    <t>Contratar un profesional de apoyo para el desarrollo del programa a nivel institucional y comunitario</t>
  </si>
  <si>
    <t>Plan de Intervenciones Colectivas para el Municipio de Manizales</t>
  </si>
  <si>
    <t>Realizar un programa de promoción de la dieta saludable en los servicios de salud, comedores, restaurantes públicos y en los restaurantes de empresas e instituciones de trabajo, entre otros.</t>
  </si>
  <si>
    <t>Mantener en cero (0) la mortalidad por desnutrición crónica en menores de 5 años (por 1.000 menores de 5 años)
Bajar a 7% la desnutrición crónica o retraso en talla en menores de 5 años</t>
  </si>
  <si>
    <t>Prevalencia de desnutrición crónica o retraso en talla en menores de 5 años
Mortalidad por DNT crónica en menores de 5 años (por 1.000 menores de 5 años)</t>
  </si>
  <si>
    <t>SAL90
SAL91</t>
  </si>
  <si>
    <t>SAL35</t>
  </si>
  <si>
    <t xml:space="preserve">Salud Publica </t>
  </si>
  <si>
    <t>Gestion integral en salud publica para el desarrollo operativo y funcional del plan local de salud publica</t>
  </si>
  <si>
    <t>SALUD PUBLICA</t>
  </si>
  <si>
    <t>PROMOCION Y CALIDAD DE VIDA</t>
  </si>
  <si>
    <t>Mantener por debajo de 51 por mil la tasa de fecundidad en adolescentes de 15 a 19 años</t>
  </si>
  <si>
    <t>247 talleres</t>
  </si>
  <si>
    <t>Tasa de fecundidad en adolescentes de 15-19 años</t>
  </si>
  <si>
    <t>51,1 por mil</t>
  </si>
  <si>
    <t>51 por mil</t>
  </si>
  <si>
    <t>MYRIAM ASTRID RAMIREZ DIAZ</t>
  </si>
  <si>
    <t>7 servicios de salud amigables</t>
  </si>
  <si>
    <t>seguimiento a 670 personas VVS</t>
  </si>
  <si>
    <t>Prevalencia de VIH en personas de 15-49 años</t>
  </si>
  <si>
    <t>65 talleres</t>
  </si>
  <si>
    <t>Porcentaje de universidades e institutos técnicos con la estrategia de "universidades saludables</t>
  </si>
  <si>
    <t>21 Visitas de asistencia técnica a universidades e institutos técnicos</t>
  </si>
  <si>
    <t>&lt; 1,2%</t>
  </si>
  <si>
    <t>Mantener por debajo de 102%  la prevalencia de VIH en personas de 15 a 49 años</t>
  </si>
  <si>
    <t>Mantener coberturas del 100% de pacientes con VIH Sida atendidos y con acceso al tratamiento</t>
  </si>
  <si>
    <t>Cobertura de tratamiento antirretroviral y/o control</t>
  </si>
  <si>
    <t>Accesibilidad a los Servicios de Salud</t>
  </si>
  <si>
    <t>PRESTACIÓN Y DESARROLLO DE SERVICIOS DE SALUD INDIVIDUALES</t>
  </si>
  <si>
    <t>Prevención de riesgos bio-psicosociales, ambientales y sanitarios</t>
  </si>
  <si>
    <t>Asistencia técnica, monitoreo, seguimiento y evaluación a las IPS del municipio en la implementación del modelo Municipal de maternidad segura y planificación familiar</t>
  </si>
  <si>
    <t>Fortalecimiento a la red de frío del municipio, mediante la adquisición de equipos</t>
  </si>
  <si>
    <t xml:space="preserve">Número de niños menores de 1 año vacunados con 3 dosis de DPT superior  a 12.429 en el cuatrienio
Número de niños de un año vacunados con Triple Viral y neumococo superior a 12.429 en el cuatrienio  </t>
  </si>
  <si>
    <t>Aumentar al 80% el Control Prenatal de las mujeres gestantes, antes de la semana 14</t>
  </si>
  <si>
    <t>Porcentaje de mujeres gestantes con inicio de su Control Prenatal antes de la semana 14</t>
  </si>
  <si>
    <t xml:space="preserve"> Vigilancia en Salud Pública y la Gestión del Conocimiento</t>
  </si>
  <si>
    <t>100% de los eventos con potencial epidémico bajo vigilancia atendidos</t>
  </si>
  <si>
    <t>Prestación de servicios en desarrollo del proyecto</t>
  </si>
  <si>
    <t>%de eventos con potencial epidémico bajo vigilancia atendidos</t>
  </si>
  <si>
    <t>Mónica Hoyos Londoño Profesional Universitario - Juan Diego López Palacio Profesional Especializado</t>
  </si>
  <si>
    <t>100% de los pacientes con TBC notificados por las IPS con tratamiento disponible para administrar en  su IPS</t>
  </si>
  <si>
    <t>SAL34</t>
  </si>
  <si>
    <t>SAL07</t>
  </si>
  <si>
    <t>SAL93</t>
  </si>
  <si>
    <t>SAL05</t>
  </si>
  <si>
    <t>SAL18</t>
  </si>
  <si>
    <t>Implementación de la estrategia de entornos laborales  saludables en  trabajadores informales del municipio de Manizales</t>
  </si>
  <si>
    <t>SAL 44</t>
  </si>
  <si>
    <t>Numero de trabajadores informales con la estrategia de entornos laborales saludables</t>
  </si>
  <si>
    <t>Claudia Piedad Estrada Rueda</t>
  </si>
  <si>
    <t>Promoción de la salud y calidad de vida en ámbitos laborales informales</t>
  </si>
  <si>
    <t>600 trabajadores informales incluidos en la estrategia de entornos laborales saludables</t>
  </si>
  <si>
    <t xml:space="preserve">RIESGOS PROFESIONALES  </t>
  </si>
  <si>
    <t xml:space="preserve">Caracterización e intervención de personas, familias y comunidades a través deñ modelo municipal de APS </t>
  </si>
  <si>
    <t>SAL 03</t>
  </si>
  <si>
    <t>Número de familias del área urbana cubiertas con la estrategia APS</t>
  </si>
  <si>
    <t>Prestación y Desarrollo de Servicios de Salud Individuales</t>
  </si>
  <si>
    <t>Accesibilidad a los servicios de salud</t>
  </si>
  <si>
    <t>35.700 familias del área urbana y rural de mayor vulnerabilidad, monitoreadas e intervenidas con la estrategia de Atención Primaria en Salud (APS) (2.700 en el área rural)</t>
  </si>
  <si>
    <t>100 cursos de manipulación de alimentos a personas dedicadas a esta labor</t>
  </si>
  <si>
    <t>Número de cursos de manipulación de alimentos realizados</t>
  </si>
  <si>
    <t>Carmencita Ramírez Bernal - Profesional Especializada</t>
  </si>
  <si>
    <t>10.000 unidades de control intervenidas cada año (artrópodos y roedores)</t>
  </si>
  <si>
    <t>Desarrollar un programa de control de la reproducción canina y felina</t>
  </si>
  <si>
    <t>Existencia del programa de control de la reproducción canina (400 animales)</t>
  </si>
  <si>
    <t>2012170010054</t>
  </si>
  <si>
    <t>Plan de intervenciones colectivas</t>
  </si>
  <si>
    <t xml:space="preserve">Recorridos de calle, tamizajes, psicoterapia de enganche,consejería, psicologica individual, asesoría familiar, actividades psicoeducativas y encuentros comunitarios </t>
  </si>
  <si>
    <t>Número de instituciones beneficiarias con proyectos de prevención</t>
  </si>
  <si>
    <t>Talleres de promoción y prevención en manejo del tiempo libre, pasea, proyecto de vida, consumo de sustancias psicoactivas  y asesoria a proyectos de prevención.</t>
  </si>
  <si>
    <t>Promoción de la salud y calidad de vida</t>
  </si>
  <si>
    <t>Instituciones con la estrategia de ambientes  libres de humo de cigarrillo</t>
  </si>
  <si>
    <t>Asesorias y actividades psicoeducativas</t>
  </si>
  <si>
    <t>Número de instituciones con la estrategia ambientes libres de humo</t>
  </si>
  <si>
    <t>Gestión integral en salud pública para el desarrollo operativo y funcional del plan local de salud pública</t>
  </si>
  <si>
    <t>Implementación de un sistema de monitoreo y seguimiento a un plan de acción a las seis politicas públicas de salud</t>
  </si>
  <si>
    <t>Prevención y detección precoz y valoración inicia ltrastorno  mental</t>
  </si>
  <si>
    <t>15.000 visitas de Inspección Vigilancia y Control a establecimientos de alto riesgo sanitario, para cada año en el area Urbana
3.000 visitas de Inspección Vigilancia y Control a establecimientos de alto riesgo sanitario, para cada año en el area rural</t>
  </si>
  <si>
    <t>Número de unidades de control intervenidas</t>
  </si>
  <si>
    <t>400 esterilizaciones de caninos o felinos machos y hembras, para cada año</t>
  </si>
  <si>
    <t>Número de animales esterilizados</t>
  </si>
  <si>
    <t>Vacunar 17.000 animales cada año (incluye 8000 rurales)</t>
  </si>
  <si>
    <t>Actividades de vacunación</t>
  </si>
  <si>
    <t>Promoción y prevención consumo de alcohol y drogas</t>
  </si>
  <si>
    <t>Lucia Franco
Alejandro Priero
Lina Cardona</t>
  </si>
  <si>
    <t>Índice COP promedio a los 12 años de edad
100% de establecimientos educativos del área rural con intervencion preventiva en salud oral</t>
  </si>
  <si>
    <t>Claudia Valencia</t>
  </si>
  <si>
    <t>TOTAL</t>
  </si>
  <si>
    <t>Implementación de un modelo extramural de atención integral a la violencia intrafamiliar</t>
  </si>
  <si>
    <t>Triage, psicoterapia individual, grupal, familiar, actividades psicoeducativas</t>
  </si>
  <si>
    <t>Implementación del modelo extramural en violencia intrafamiliar</t>
  </si>
  <si>
    <t>Mantener la cobertura de proyectos de prevención en farmacodependencia y ambientes libres de humo en 75 instituciones educativas cada año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</si>
</sst>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_(&quot;$&quot;\ * #,##0.0_);_(&quot;$&quot;\ * \(#,##0.0\);_(&quot;$&quot;\ * &quot;-&quot;??_);_(@_)"/>
    <numFmt numFmtId="181" formatCode="_(&quot;$&quot;\ * #,##0_);_(&quot;$&quot;\ * \(#,##0\);_(&quot;$&quot;\ * &quot;-&quot;??_);_(@_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u val="single"/>
      <sz val="5.5"/>
      <color indexed="12"/>
      <name val="Calibri"/>
      <family val="2"/>
    </font>
    <font>
      <u val="single"/>
      <sz val="5.5"/>
      <color indexed="20"/>
      <name val="Calibri"/>
      <family val="2"/>
    </font>
    <font>
      <u val="single"/>
      <sz val="5.5"/>
      <color theme="10"/>
      <name val="Calibri"/>
      <family val="2"/>
    </font>
    <font>
      <u val="single"/>
      <sz val="5.5"/>
      <color theme="11"/>
      <name val="Calibri"/>
      <family val="2"/>
    </font>
    <font>
      <sz val="12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7CA8"/>
        <bgColor indexed="64"/>
      </patternFill>
    </fill>
    <fill>
      <patternFill patternType="solid">
        <fgColor rgb="FF67BB45"/>
        <bgColor indexed="64"/>
      </patternFill>
    </fill>
    <fill>
      <patternFill patternType="solid">
        <fgColor rgb="FF2962A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8" fillId="24" borderId="18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1" fillId="26" borderId="19" xfId="94" applyFont="1" applyFill="1" applyBorder="1" applyAlignment="1">
      <alignment horizontal="center" vertical="center" wrapText="1"/>
      <protection/>
    </xf>
    <xf numFmtId="0" fontId="21" fillId="27" borderId="19" xfId="94" applyFont="1" applyFill="1" applyBorder="1" applyAlignment="1">
      <alignment horizontal="center" vertical="center" wrapText="1"/>
      <protection/>
    </xf>
    <xf numFmtId="0" fontId="21" fillId="28" borderId="19" xfId="94" applyFont="1" applyFill="1" applyBorder="1" applyAlignment="1">
      <alignment horizontal="center" vertical="center" wrapText="1"/>
      <protection/>
    </xf>
    <xf numFmtId="0" fontId="21" fillId="29" borderId="19" xfId="94" applyFont="1" applyFill="1" applyBorder="1" applyAlignment="1">
      <alignment horizontal="center" vertical="center" wrapText="1"/>
      <protection/>
    </xf>
    <xf numFmtId="0" fontId="21" fillId="30" borderId="19" xfId="94" applyFont="1" applyFill="1" applyBorder="1" applyAlignment="1">
      <alignment horizontal="center" vertical="center" wrapText="1"/>
      <protection/>
    </xf>
    <xf numFmtId="0" fontId="21" fillId="31" borderId="19" xfId="94" applyFont="1" applyFill="1" applyBorder="1" applyAlignment="1">
      <alignment horizontal="center" vertical="center" wrapText="1"/>
      <protection/>
    </xf>
    <xf numFmtId="0" fontId="21" fillId="32" borderId="19" xfId="94" applyFont="1" applyFill="1" applyBorder="1" applyAlignment="1">
      <alignment horizontal="center" vertical="center" wrapText="1"/>
      <protection/>
    </xf>
    <xf numFmtId="0" fontId="21" fillId="33" borderId="19" xfId="94" applyFont="1" applyFill="1" applyBorder="1" applyAlignment="1">
      <alignment horizontal="center" vertical="center" wrapText="1"/>
      <protection/>
    </xf>
    <xf numFmtId="0" fontId="21" fillId="34" borderId="19" xfId="94" applyFont="1" applyFill="1" applyBorder="1" applyAlignment="1">
      <alignment horizontal="center" vertical="center" wrapText="1"/>
      <protection/>
    </xf>
    <xf numFmtId="0" fontId="21" fillId="35" borderId="19" xfId="94" applyFont="1" applyFill="1" applyBorder="1" applyAlignment="1">
      <alignment horizontal="center" vertical="center" wrapText="1"/>
      <protection/>
    </xf>
    <xf numFmtId="0" fontId="21" fillId="36" borderId="19" xfId="94" applyFont="1" applyFill="1" applyBorder="1" applyAlignment="1">
      <alignment horizontal="center" vertical="center" wrapText="1"/>
      <protection/>
    </xf>
    <xf numFmtId="0" fontId="21" fillId="37" borderId="19" xfId="94" applyFont="1" applyFill="1" applyBorder="1" applyAlignment="1">
      <alignment horizontal="center" vertical="center" wrapText="1"/>
      <protection/>
    </xf>
    <xf numFmtId="0" fontId="21" fillId="38" borderId="19" xfId="94" applyFont="1" applyFill="1" applyBorder="1" applyAlignment="1">
      <alignment horizontal="center" vertical="center" wrapText="1"/>
      <protection/>
    </xf>
    <xf numFmtId="0" fontId="21" fillId="39" borderId="19" xfId="94" applyFont="1" applyFill="1" applyBorder="1" applyAlignment="1">
      <alignment horizontal="center" vertical="center" wrapText="1"/>
      <protection/>
    </xf>
    <xf numFmtId="0" fontId="21" fillId="26" borderId="12" xfId="94" applyFont="1" applyFill="1" applyBorder="1" applyAlignment="1">
      <alignment horizontal="center" vertical="center" wrapText="1"/>
      <protection/>
    </xf>
    <xf numFmtId="0" fontId="21" fillId="0" borderId="20" xfId="94" applyFont="1" applyFill="1" applyBorder="1" applyAlignment="1">
      <alignment horizontal="center" vertical="center" wrapText="1"/>
      <protection/>
    </xf>
    <xf numFmtId="0" fontId="21" fillId="0" borderId="21" xfId="94" applyFont="1" applyFill="1" applyBorder="1" applyAlignment="1">
      <alignment horizontal="center" vertical="center" wrapText="1"/>
      <protection/>
    </xf>
    <xf numFmtId="0" fontId="21" fillId="0" borderId="22" xfId="94" applyFont="1" applyFill="1" applyBorder="1" applyAlignment="1">
      <alignment horizontal="center" vertical="center" wrapText="1"/>
      <protection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81" fontId="32" fillId="0" borderId="23" xfId="86" applyNumberFormat="1" applyFont="1" applyFill="1" applyBorder="1" applyAlignment="1">
      <alignment horizontal="center" vertical="center" wrapText="1"/>
    </xf>
    <xf numFmtId="181" fontId="32" fillId="0" borderId="19" xfId="86" applyNumberFormat="1" applyFont="1" applyFill="1" applyBorder="1" applyAlignment="1">
      <alignment horizontal="center" vertical="center" wrapText="1"/>
    </xf>
    <xf numFmtId="181" fontId="32" fillId="0" borderId="25" xfId="86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3" fillId="40" borderId="19" xfId="91" applyNumberFormat="1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33" fillId="0" borderId="19" xfId="91" applyFont="1" applyFill="1" applyBorder="1" applyAlignment="1">
      <alignment horizontal="center" vertical="center"/>
      <protection/>
    </xf>
    <xf numFmtId="0" fontId="33" fillId="40" borderId="19" xfId="91" applyFont="1" applyFill="1" applyBorder="1" applyAlignment="1">
      <alignment horizontal="center" vertical="center"/>
      <protection/>
    </xf>
    <xf numFmtId="0" fontId="33" fillId="40" borderId="19" xfId="0" applyFont="1" applyFill="1" applyBorder="1" applyAlignment="1">
      <alignment horizontal="center" vertical="center" wrapText="1"/>
    </xf>
    <xf numFmtId="0" fontId="33" fillId="41" borderId="19" xfId="0" applyFont="1" applyFill="1" applyBorder="1" applyAlignment="1">
      <alignment horizontal="center" vertical="center" wrapText="1"/>
    </xf>
    <xf numFmtId="179" fontId="33" fillId="40" borderId="19" xfId="94" applyNumberFormat="1" applyFont="1" applyFill="1" applyBorder="1" applyAlignment="1">
      <alignment horizontal="center" vertical="center" wrapText="1"/>
      <protection/>
    </xf>
    <xf numFmtId="1" fontId="33" fillId="40" borderId="19" xfId="94" applyNumberFormat="1" applyFont="1" applyFill="1" applyBorder="1" applyAlignment="1">
      <alignment horizontal="center" vertical="center" wrapText="1"/>
      <protection/>
    </xf>
    <xf numFmtId="0" fontId="32" fillId="0" borderId="26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33" fillId="0" borderId="23" xfId="91" applyFont="1" applyFill="1" applyBorder="1" applyAlignment="1">
      <alignment horizontal="center" vertical="center"/>
      <protection/>
    </xf>
    <xf numFmtId="0" fontId="33" fillId="40" borderId="12" xfId="0" applyFont="1" applyFill="1" applyBorder="1" applyAlignment="1">
      <alignment horizontal="center" vertical="center" wrapText="1"/>
    </xf>
    <xf numFmtId="0" fontId="33" fillId="42" borderId="19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1" fontId="33" fillId="0" borderId="19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9" fontId="33" fillId="0" borderId="19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9" fontId="33" fillId="42" borderId="19" xfId="0" applyNumberFormat="1" applyFont="1" applyFill="1" applyBorder="1" applyAlignment="1">
      <alignment horizontal="center" vertical="center" wrapText="1"/>
    </xf>
    <xf numFmtId="0" fontId="33" fillId="43" borderId="19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center" vertical="center" wrapText="1"/>
    </xf>
    <xf numFmtId="44" fontId="34" fillId="44" borderId="19" xfId="86" applyFont="1" applyFill="1" applyBorder="1" applyAlignment="1">
      <alignment horizontal="right" vertical="center" wrapText="1"/>
    </xf>
    <xf numFmtId="44" fontId="34" fillId="0" borderId="19" xfId="86" applyFont="1" applyFill="1" applyBorder="1" applyAlignment="1">
      <alignment horizontal="right" vertical="center" wrapText="1"/>
    </xf>
    <xf numFmtId="44" fontId="34" fillId="45" borderId="19" xfId="86" applyFont="1" applyFill="1" applyBorder="1" applyAlignment="1">
      <alignment horizontal="right" vertical="center" wrapText="1"/>
    </xf>
    <xf numFmtId="44" fontId="34" fillId="46" borderId="19" xfId="86" applyFont="1" applyFill="1" applyBorder="1" applyAlignment="1">
      <alignment horizontal="right" vertical="center" wrapText="1"/>
    </xf>
    <xf numFmtId="44" fontId="34" fillId="47" borderId="19" xfId="86" applyFont="1" applyFill="1" applyBorder="1" applyAlignment="1">
      <alignment horizontal="right" vertical="center" wrapText="1"/>
    </xf>
    <xf numFmtId="44" fontId="34" fillId="44" borderId="23" xfId="86" applyFont="1" applyFill="1" applyBorder="1" applyAlignment="1">
      <alignment horizontal="right" vertical="center" wrapText="1"/>
    </xf>
    <xf numFmtId="44" fontId="34" fillId="0" borderId="23" xfId="86" applyFont="1" applyFill="1" applyBorder="1" applyAlignment="1">
      <alignment horizontal="right" vertical="center" wrapText="1"/>
    </xf>
    <xf numFmtId="44" fontId="34" fillId="45" borderId="23" xfId="86" applyFont="1" applyFill="1" applyBorder="1" applyAlignment="1">
      <alignment horizontal="right" vertical="center" wrapText="1"/>
    </xf>
    <xf numFmtId="44" fontId="34" fillId="46" borderId="23" xfId="86" applyFont="1" applyFill="1" applyBorder="1" applyAlignment="1">
      <alignment horizontal="right" vertical="center" wrapText="1"/>
    </xf>
    <xf numFmtId="44" fontId="34" fillId="47" borderId="23" xfId="86" applyFont="1" applyFill="1" applyBorder="1" applyAlignment="1">
      <alignment horizontal="right" vertical="center" wrapText="1"/>
    </xf>
    <xf numFmtId="44" fontId="34" fillId="48" borderId="23" xfId="86" applyFont="1" applyFill="1" applyBorder="1" applyAlignment="1">
      <alignment horizontal="right" vertical="center" wrapText="1"/>
    </xf>
    <xf numFmtId="44" fontId="34" fillId="0" borderId="19" xfId="86" applyFont="1" applyBorder="1" applyAlignment="1">
      <alignment horizontal="right" vertical="center" wrapText="1"/>
    </xf>
    <xf numFmtId="44" fontId="34" fillId="48" borderId="19" xfId="86" applyFont="1" applyFill="1" applyBorder="1" applyAlignment="1">
      <alignment horizontal="right" vertical="center" wrapText="1"/>
    </xf>
    <xf numFmtId="44" fontId="34" fillId="49" borderId="19" xfId="86" applyFont="1" applyFill="1" applyBorder="1" applyAlignment="1">
      <alignment horizontal="right" vertical="center" wrapText="1"/>
    </xf>
    <xf numFmtId="44" fontId="34" fillId="50" borderId="19" xfId="86" applyFont="1" applyFill="1" applyBorder="1" applyAlignment="1">
      <alignment horizontal="right" vertical="center" wrapText="1"/>
    </xf>
    <xf numFmtId="44" fontId="34" fillId="51" borderId="19" xfId="86" applyFont="1" applyFill="1" applyBorder="1" applyAlignment="1">
      <alignment horizontal="right" vertical="center" wrapText="1"/>
    </xf>
    <xf numFmtId="44" fontId="34" fillId="42" borderId="19" xfId="86" applyFont="1" applyFill="1" applyBorder="1" applyAlignment="1">
      <alignment horizontal="right" vertical="center" wrapText="1"/>
    </xf>
    <xf numFmtId="44" fontId="34" fillId="40" borderId="19" xfId="86" applyFont="1" applyFill="1" applyBorder="1" applyAlignment="1">
      <alignment horizontal="right" vertical="center" wrapText="1"/>
    </xf>
    <xf numFmtId="44" fontId="34" fillId="44" borderId="25" xfId="86" applyFont="1" applyFill="1" applyBorder="1" applyAlignment="1">
      <alignment horizontal="right" vertical="center" wrapText="1"/>
    </xf>
    <xf numFmtId="44" fontId="34" fillId="0" borderId="25" xfId="86" applyFont="1" applyFill="1" applyBorder="1" applyAlignment="1">
      <alignment horizontal="right" vertical="center" wrapText="1"/>
    </xf>
    <xf numFmtId="44" fontId="34" fillId="45" borderId="25" xfId="86" applyFont="1" applyFill="1" applyBorder="1" applyAlignment="1">
      <alignment horizontal="right" vertical="center" wrapText="1"/>
    </xf>
    <xf numFmtId="44" fontId="34" fillId="46" borderId="25" xfId="86" applyFont="1" applyFill="1" applyBorder="1" applyAlignment="1">
      <alignment horizontal="right" vertical="center" wrapText="1"/>
    </xf>
    <xf numFmtId="44" fontId="34" fillId="47" borderId="25" xfId="86" applyFont="1" applyFill="1" applyBorder="1" applyAlignment="1">
      <alignment horizontal="right" vertical="center" wrapText="1"/>
    </xf>
    <xf numFmtId="44" fontId="34" fillId="48" borderId="25" xfId="86" applyFont="1" applyFill="1" applyBorder="1" applyAlignment="1">
      <alignment horizontal="right" vertical="center" wrapText="1"/>
    </xf>
    <xf numFmtId="44" fontId="11" fillId="0" borderId="0" xfId="0" applyNumberFormat="1" applyFont="1" applyFill="1" applyAlignment="1">
      <alignment vertical="center" wrapText="1"/>
    </xf>
    <xf numFmtId="181" fontId="11" fillId="0" borderId="0" xfId="0" applyNumberFormat="1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42" borderId="19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25" fillId="17" borderId="12" xfId="94" applyFont="1" applyFill="1" applyBorder="1" applyAlignment="1">
      <alignment horizontal="center" vertical="center" wrapText="1"/>
      <protection/>
    </xf>
    <xf numFmtId="0" fontId="25" fillId="17" borderId="19" xfId="94" applyFont="1" applyFill="1" applyBorder="1" applyAlignment="1">
      <alignment horizontal="center" vertical="center" wrapText="1"/>
      <protection/>
    </xf>
    <xf numFmtId="0" fontId="21" fillId="0" borderId="38" xfId="94" applyFont="1" applyFill="1" applyBorder="1" applyAlignment="1">
      <alignment horizontal="left" vertical="center" wrapText="1"/>
      <protection/>
    </xf>
    <xf numFmtId="0" fontId="21" fillId="0" borderId="28" xfId="94" applyFont="1" applyFill="1" applyBorder="1" applyAlignment="1">
      <alignment horizontal="left" vertical="center" wrapText="1"/>
      <protection/>
    </xf>
    <xf numFmtId="0" fontId="21" fillId="0" borderId="39" xfId="94" applyFont="1" applyFill="1" applyBorder="1" applyAlignment="1">
      <alignment horizontal="left" vertical="center" wrapText="1"/>
      <protection/>
    </xf>
    <xf numFmtId="0" fontId="20" fillId="0" borderId="3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4" fillId="17" borderId="26" xfId="94" applyFont="1" applyFill="1" applyBorder="1" applyAlignment="1">
      <alignment horizontal="center" vertical="center" wrapText="1"/>
      <protection/>
    </xf>
    <xf numFmtId="0" fontId="21" fillId="28" borderId="19" xfId="94" applyFont="1" applyFill="1" applyBorder="1" applyAlignment="1">
      <alignment horizontal="center" vertical="center" wrapText="1"/>
      <protection/>
    </xf>
    <xf numFmtId="0" fontId="20" fillId="0" borderId="36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1" fillId="0" borderId="12" xfId="94" applyFont="1" applyFill="1" applyBorder="1" applyAlignment="1">
      <alignment horizontal="left" vertical="center" wrapText="1"/>
      <protection/>
    </xf>
    <xf numFmtId="0" fontId="21" fillId="0" borderId="19" xfId="94" applyFont="1" applyFill="1" applyBorder="1" applyAlignment="1">
      <alignment horizontal="left" vertical="center" wrapText="1"/>
      <protection/>
    </xf>
    <xf numFmtId="0" fontId="21" fillId="0" borderId="26" xfId="94" applyFont="1" applyFill="1" applyBorder="1" applyAlignment="1">
      <alignment horizontal="left" vertical="center" wrapText="1"/>
      <protection/>
    </xf>
    <xf numFmtId="0" fontId="23" fillId="17" borderId="19" xfId="94" applyFont="1" applyFill="1" applyBorder="1" applyAlignment="1">
      <alignment horizontal="center" vertical="center" wrapText="1"/>
      <protection/>
    </xf>
    <xf numFmtId="0" fontId="33" fillId="40" borderId="19" xfId="0" applyFont="1" applyFill="1" applyBorder="1" applyAlignment="1">
      <alignment horizontal="center" vertical="center" wrapText="1"/>
    </xf>
    <xf numFmtId="0" fontId="33" fillId="41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1" fontId="33" fillId="0" borderId="19" xfId="0" applyNumberFormat="1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1" fontId="33" fillId="0" borderId="23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3" fillId="40" borderId="12" xfId="0" applyFont="1" applyFill="1" applyBorder="1" applyAlignment="1">
      <alignment horizontal="center" vertical="center" wrapText="1"/>
    </xf>
    <xf numFmtId="179" fontId="33" fillId="40" borderId="19" xfId="94" applyNumberFormat="1" applyFont="1" applyFill="1" applyBorder="1" applyAlignment="1">
      <alignment horizontal="center" vertical="center" wrapText="1"/>
      <protection/>
    </xf>
    <xf numFmtId="1" fontId="33" fillId="40" borderId="19" xfId="94" applyNumberFormat="1" applyFont="1" applyFill="1" applyBorder="1" applyAlignment="1">
      <alignment horizontal="center" vertical="center" wrapText="1"/>
      <protection/>
    </xf>
    <xf numFmtId="1" fontId="33" fillId="0" borderId="19" xfId="0" applyNumberFormat="1" applyFont="1" applyFill="1" applyBorder="1" applyAlignment="1">
      <alignment horizontal="center" vertical="center" textRotation="90" wrapText="1"/>
    </xf>
    <xf numFmtId="0" fontId="33" fillId="40" borderId="19" xfId="91" applyNumberFormat="1" applyFont="1" applyFill="1" applyBorder="1" applyAlignment="1">
      <alignment horizontal="center" vertical="center" wrapText="1"/>
      <protection/>
    </xf>
    <xf numFmtId="9" fontId="33" fillId="0" borderId="19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1" fontId="33" fillId="0" borderId="19" xfId="0" applyNumberFormat="1" applyFont="1" applyBorder="1" applyAlignment="1">
      <alignment horizontal="center" vertical="center" wrapText="1"/>
    </xf>
    <xf numFmtId="10" fontId="33" fillId="0" borderId="19" xfId="0" applyNumberFormat="1" applyFont="1" applyFill="1" applyBorder="1" applyAlignment="1">
      <alignment horizontal="center" vertical="center" wrapText="1"/>
    </xf>
    <xf numFmtId="181" fontId="32" fillId="0" borderId="19" xfId="86" applyNumberFormat="1" applyFont="1" applyFill="1" applyBorder="1" applyAlignment="1">
      <alignment horizontal="center" vertical="center" wrapText="1"/>
    </xf>
    <xf numFmtId="44" fontId="34" fillId="45" borderId="19" xfId="86" applyFont="1" applyFill="1" applyBorder="1" applyAlignment="1">
      <alignment horizontal="right" vertical="center" wrapText="1"/>
    </xf>
    <xf numFmtId="44" fontId="34" fillId="0" borderId="19" xfId="86" applyFont="1" applyFill="1" applyBorder="1" applyAlignment="1">
      <alignment horizontal="right" vertical="center" wrapText="1"/>
    </xf>
    <xf numFmtId="44" fontId="34" fillId="44" borderId="19" xfId="86" applyFont="1" applyFill="1" applyBorder="1" applyAlignment="1">
      <alignment horizontal="right" vertical="center" wrapText="1"/>
    </xf>
    <xf numFmtId="44" fontId="34" fillId="46" borderId="19" xfId="86" applyFont="1" applyFill="1" applyBorder="1" applyAlignment="1">
      <alignment horizontal="right" vertical="center" wrapText="1"/>
    </xf>
    <xf numFmtId="44" fontId="34" fillId="47" borderId="19" xfId="86" applyFont="1" applyFill="1" applyBorder="1" applyAlignment="1">
      <alignment horizontal="right" vertical="center" wrapText="1"/>
    </xf>
    <xf numFmtId="49" fontId="33" fillId="0" borderId="25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9" fontId="33" fillId="0" borderId="25" xfId="0" applyNumberFormat="1" applyFont="1" applyFill="1" applyBorder="1" applyAlignment="1">
      <alignment horizontal="center" vertical="center" wrapText="1"/>
    </xf>
    <xf numFmtId="44" fontId="34" fillId="48" borderId="19" xfId="86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6" fillId="0" borderId="46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37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8" fillId="52" borderId="52" xfId="0" applyFont="1" applyFill="1" applyBorder="1" applyAlignment="1">
      <alignment horizontal="center" vertical="center" wrapText="1"/>
    </xf>
    <xf numFmtId="0" fontId="28" fillId="52" borderId="53" xfId="0" applyFont="1" applyFill="1" applyBorder="1" applyAlignment="1">
      <alignment horizontal="center" vertical="center" wrapText="1"/>
    </xf>
    <xf numFmtId="0" fontId="28" fillId="52" borderId="54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33" fillId="53" borderId="19" xfId="0" applyFont="1" applyFill="1" applyBorder="1" applyAlignment="1">
      <alignment horizontal="center" vertical="center" wrapText="1"/>
    </xf>
  </cellXfs>
  <cellStyles count="100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Hyperlink" xfId="78"/>
    <cellStyle name="Followed Hyperlink" xfId="79"/>
    <cellStyle name="Incorrecto" xfId="80"/>
    <cellStyle name="Incorrecto 1" xfId="81"/>
    <cellStyle name="Comma" xfId="82"/>
    <cellStyle name="Comma [0]" xfId="83"/>
    <cellStyle name="Millares 2" xfId="84"/>
    <cellStyle name="Millares 3" xfId="85"/>
    <cellStyle name="Currency" xfId="86"/>
    <cellStyle name="Currency [0]" xfId="87"/>
    <cellStyle name="Moneda 2" xfId="88"/>
    <cellStyle name="Neutral" xfId="89"/>
    <cellStyle name="Neutral 1" xfId="90"/>
    <cellStyle name="Normal 2" xfId="91"/>
    <cellStyle name="Normal 3" xfId="92"/>
    <cellStyle name="Normal 4" xfId="93"/>
    <cellStyle name="Normal_PlanIndicativo" xfId="94"/>
    <cellStyle name="Notas" xfId="95"/>
    <cellStyle name="Notas 1" xfId="96"/>
    <cellStyle name="Percent" xfId="97"/>
    <cellStyle name="Salida" xfId="98"/>
    <cellStyle name="Salida 1" xfId="99"/>
    <cellStyle name="Texto de advertencia" xfId="100"/>
    <cellStyle name="Texto de advertencia 1" xfId="101"/>
    <cellStyle name="Texto explicativo" xfId="102"/>
    <cellStyle name="Texto explicativo 1" xfId="103"/>
    <cellStyle name="Título" xfId="104"/>
    <cellStyle name="Título 1" xfId="105"/>
    <cellStyle name="Título 1 1" xfId="106"/>
    <cellStyle name="Título 2" xfId="107"/>
    <cellStyle name="Título 2 1" xfId="108"/>
    <cellStyle name="Título 3" xfId="109"/>
    <cellStyle name="Título 3 1" xfId="110"/>
    <cellStyle name="Título 4" xfId="111"/>
    <cellStyle name="Total" xfId="112"/>
    <cellStyle name="Total 1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</xdr:col>
      <xdr:colOff>1047750</xdr:colOff>
      <xdr:row>7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8764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6"/>
  <sheetViews>
    <sheetView tabSelected="1" view="pageBreakPreview" zoomScale="50" zoomScaleNormal="60" zoomScaleSheetLayoutView="50" workbookViewId="0" topLeftCell="A1">
      <pane ySplit="1" topLeftCell="A41" activePane="bottomLeft" state="frozen"/>
      <selection pane="topLeft" activeCell="A1" sqref="A1"/>
      <selection pane="bottomLeft" activeCell="E42" sqref="E42:E45"/>
    </sheetView>
  </sheetViews>
  <sheetFormatPr defaultColWidth="11.421875" defaultRowHeight="15"/>
  <cols>
    <col min="1" max="1" width="16.7109375" style="1" customWidth="1"/>
    <col min="2" max="2" width="20.00390625" style="1" customWidth="1"/>
    <col min="3" max="3" width="10.57421875" style="1" customWidth="1"/>
    <col min="4" max="5" width="29.42187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5.57421875" style="1" customWidth="1"/>
    <col min="16" max="16" width="9.421875" style="1" customWidth="1"/>
    <col min="17" max="17" width="21.00390625" style="1" customWidth="1"/>
    <col min="18" max="18" width="20.8515625" style="1" customWidth="1"/>
    <col min="19" max="19" width="20.00390625" style="2" customWidth="1"/>
    <col min="20" max="23" width="14.28125" style="1" customWidth="1"/>
    <col min="24" max="25" width="26.140625" style="1" customWidth="1"/>
    <col min="26" max="26" width="15.140625" style="1" customWidth="1"/>
    <col min="27" max="27" width="14.7109375" style="1" customWidth="1"/>
    <col min="28" max="28" width="12.421875" style="1" customWidth="1"/>
    <col min="29" max="30" width="26.140625" style="1" customWidth="1"/>
    <col min="31" max="31" width="14.8515625" style="1" customWidth="1"/>
    <col min="32" max="32" width="14.00390625" style="1" customWidth="1"/>
    <col min="33" max="33" width="14.7109375" style="1" customWidth="1"/>
    <col min="34" max="35" width="27.7109375" style="1" customWidth="1"/>
    <col min="36" max="36" width="14.28125" style="1" customWidth="1"/>
    <col min="37" max="37" width="15.421875" style="1" customWidth="1"/>
    <col min="38" max="38" width="14.8515625" style="1" customWidth="1"/>
    <col min="39" max="40" width="27.7109375" style="1" customWidth="1"/>
    <col min="41" max="41" width="14.57421875" style="1" customWidth="1"/>
    <col min="42" max="42" width="14.00390625" style="1" customWidth="1"/>
    <col min="43" max="43" width="14.8515625" style="1" customWidth="1"/>
    <col min="44" max="44" width="30.140625" style="1" customWidth="1"/>
    <col min="45" max="45" width="23.28125" style="1" customWidth="1"/>
    <col min="46" max="46" width="25.28125" style="1" customWidth="1"/>
    <col min="47" max="16384" width="11.421875" style="7" customWidth="1"/>
  </cols>
  <sheetData>
    <row r="1" spans="1:46" s="6" customFormat="1" ht="15.75" customHeight="1">
      <c r="A1" s="114"/>
      <c r="B1" s="115"/>
      <c r="C1" s="125" t="s">
        <v>0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7"/>
      <c r="AT1" s="111" t="s">
        <v>74</v>
      </c>
    </row>
    <row r="2" spans="1:46" s="6" customFormat="1" ht="15.75">
      <c r="A2" s="116"/>
      <c r="B2" s="117"/>
      <c r="C2" s="108" t="s">
        <v>1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10"/>
      <c r="AT2" s="112"/>
    </row>
    <row r="3" spans="1:46" s="6" customFormat="1" ht="15.75">
      <c r="A3" s="116"/>
      <c r="B3" s="117"/>
      <c r="C3" s="108" t="s">
        <v>2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10"/>
      <c r="AT3" s="112"/>
    </row>
    <row r="4" spans="1:46" s="6" customFormat="1" ht="15.75">
      <c r="A4" s="116"/>
      <c r="B4" s="117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10"/>
      <c r="AT4" s="112"/>
    </row>
    <row r="5" spans="1:46" s="6" customFormat="1" ht="15.75">
      <c r="A5" s="116"/>
      <c r="B5" s="117"/>
      <c r="C5" s="108" t="s">
        <v>3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10"/>
      <c r="AT5" s="112"/>
    </row>
    <row r="6" spans="1:46" s="6" customFormat="1" ht="15.75">
      <c r="A6" s="116"/>
      <c r="B6" s="117"/>
      <c r="C6" s="108" t="s">
        <v>24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10"/>
      <c r="AT6" s="112"/>
    </row>
    <row r="7" spans="1:46" s="6" customFormat="1" ht="15.75">
      <c r="A7" s="116"/>
      <c r="B7" s="117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10"/>
      <c r="AT7" s="112"/>
    </row>
    <row r="8" spans="1:46" s="6" customFormat="1" ht="16.5" thickBot="1">
      <c r="A8" s="118"/>
      <c r="B8" s="119"/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2"/>
      <c r="AT8" s="113"/>
    </row>
    <row r="9" spans="1:46" s="8" customFormat="1" ht="27" customHeight="1">
      <c r="A9" s="122" t="s">
        <v>75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4"/>
    </row>
    <row r="10" spans="1:46" ht="27" customHeight="1">
      <c r="A10" s="133" t="s">
        <v>79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5"/>
    </row>
    <row r="11" spans="1:46" ht="27" customHeight="1">
      <c r="A11" s="133" t="s">
        <v>80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5"/>
    </row>
    <row r="12" spans="1:46" s="6" customFormat="1" ht="15.75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1"/>
    </row>
    <row r="13" spans="1:46" ht="90" customHeight="1">
      <c r="A13" s="120" t="s">
        <v>28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 t="s">
        <v>29</v>
      </c>
      <c r="Q13" s="121"/>
      <c r="R13" s="121"/>
      <c r="S13" s="121"/>
      <c r="T13" s="121" t="s">
        <v>70</v>
      </c>
      <c r="U13" s="121"/>
      <c r="V13" s="121"/>
      <c r="W13" s="121"/>
      <c r="X13" s="121" t="s">
        <v>27</v>
      </c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36" t="s">
        <v>11</v>
      </c>
      <c r="AT13" s="128" t="s">
        <v>12</v>
      </c>
    </row>
    <row r="14" spans="1:46" s="8" customFormat="1" ht="88.5" customHeight="1">
      <c r="A14" s="36" t="s">
        <v>4</v>
      </c>
      <c r="B14" s="22" t="s">
        <v>5</v>
      </c>
      <c r="C14" s="23" t="s">
        <v>6</v>
      </c>
      <c r="D14" s="23" t="s">
        <v>7</v>
      </c>
      <c r="E14" s="24" t="s">
        <v>8</v>
      </c>
      <c r="F14" s="24" t="s">
        <v>9</v>
      </c>
      <c r="G14" s="129" t="s">
        <v>31</v>
      </c>
      <c r="H14" s="129"/>
      <c r="I14" s="129"/>
      <c r="J14" s="129"/>
      <c r="K14" s="129"/>
      <c r="L14" s="129"/>
      <c r="M14" s="129"/>
      <c r="N14" s="25" t="s">
        <v>30</v>
      </c>
      <c r="O14" s="25" t="s">
        <v>50</v>
      </c>
      <c r="P14" s="26" t="s">
        <v>10</v>
      </c>
      <c r="Q14" s="26" t="s">
        <v>13</v>
      </c>
      <c r="R14" s="27" t="s">
        <v>26</v>
      </c>
      <c r="S14" s="27" t="s">
        <v>25</v>
      </c>
      <c r="T14" s="25" t="s">
        <v>14</v>
      </c>
      <c r="U14" s="25" t="s">
        <v>15</v>
      </c>
      <c r="V14" s="25" t="s">
        <v>16</v>
      </c>
      <c r="W14" s="25" t="s">
        <v>17</v>
      </c>
      <c r="X14" s="28" t="s">
        <v>23</v>
      </c>
      <c r="Y14" s="29" t="s">
        <v>18</v>
      </c>
      <c r="Z14" s="29" t="s">
        <v>19</v>
      </c>
      <c r="AA14" s="29" t="s">
        <v>20</v>
      </c>
      <c r="AB14" s="29" t="s">
        <v>21</v>
      </c>
      <c r="AC14" s="30" t="s">
        <v>71</v>
      </c>
      <c r="AD14" s="31" t="s">
        <v>18</v>
      </c>
      <c r="AE14" s="31" t="s">
        <v>19</v>
      </c>
      <c r="AF14" s="31" t="s">
        <v>20</v>
      </c>
      <c r="AG14" s="31" t="s">
        <v>21</v>
      </c>
      <c r="AH14" s="32" t="s">
        <v>72</v>
      </c>
      <c r="AI14" s="22" t="s">
        <v>18</v>
      </c>
      <c r="AJ14" s="22" t="s">
        <v>19</v>
      </c>
      <c r="AK14" s="22" t="s">
        <v>20</v>
      </c>
      <c r="AL14" s="22" t="s">
        <v>21</v>
      </c>
      <c r="AM14" s="33" t="s">
        <v>73</v>
      </c>
      <c r="AN14" s="34" t="s">
        <v>18</v>
      </c>
      <c r="AO14" s="34" t="s">
        <v>19</v>
      </c>
      <c r="AP14" s="34" t="s">
        <v>20</v>
      </c>
      <c r="AQ14" s="34" t="s">
        <v>21</v>
      </c>
      <c r="AR14" s="35" t="s">
        <v>22</v>
      </c>
      <c r="AS14" s="136"/>
      <c r="AT14" s="128"/>
    </row>
    <row r="15" spans="1:46" s="8" customFormat="1" ht="28.5" customHeight="1" thickBot="1">
      <c r="A15" s="37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  <c r="G15" s="38">
        <v>7</v>
      </c>
      <c r="H15" s="38">
        <v>8</v>
      </c>
      <c r="I15" s="38">
        <v>9</v>
      </c>
      <c r="J15" s="38">
        <v>10</v>
      </c>
      <c r="K15" s="38">
        <v>11</v>
      </c>
      <c r="L15" s="38">
        <v>12</v>
      </c>
      <c r="M15" s="38">
        <v>13</v>
      </c>
      <c r="N15" s="38">
        <v>14</v>
      </c>
      <c r="O15" s="38">
        <v>15</v>
      </c>
      <c r="P15" s="38">
        <v>16</v>
      </c>
      <c r="Q15" s="38">
        <v>17</v>
      </c>
      <c r="R15" s="38">
        <v>18</v>
      </c>
      <c r="S15" s="38">
        <v>19</v>
      </c>
      <c r="T15" s="38">
        <v>20</v>
      </c>
      <c r="U15" s="38">
        <v>21</v>
      </c>
      <c r="V15" s="38">
        <v>22</v>
      </c>
      <c r="W15" s="38">
        <v>23</v>
      </c>
      <c r="X15" s="38">
        <v>24</v>
      </c>
      <c r="Y15" s="38">
        <v>25</v>
      </c>
      <c r="Z15" s="38">
        <v>26</v>
      </c>
      <c r="AA15" s="38">
        <v>27</v>
      </c>
      <c r="AB15" s="38">
        <v>28</v>
      </c>
      <c r="AC15" s="38">
        <v>29</v>
      </c>
      <c r="AD15" s="38">
        <v>30</v>
      </c>
      <c r="AE15" s="38">
        <v>31</v>
      </c>
      <c r="AF15" s="38">
        <v>32</v>
      </c>
      <c r="AG15" s="38">
        <v>33</v>
      </c>
      <c r="AH15" s="38">
        <v>34</v>
      </c>
      <c r="AI15" s="38">
        <v>35</v>
      </c>
      <c r="AJ15" s="38">
        <v>36</v>
      </c>
      <c r="AK15" s="38">
        <v>37</v>
      </c>
      <c r="AL15" s="38">
        <v>38</v>
      </c>
      <c r="AM15" s="38">
        <v>39</v>
      </c>
      <c r="AN15" s="38">
        <v>40</v>
      </c>
      <c r="AO15" s="38">
        <v>41</v>
      </c>
      <c r="AP15" s="38">
        <v>42</v>
      </c>
      <c r="AQ15" s="38">
        <v>43</v>
      </c>
      <c r="AR15" s="38">
        <v>44</v>
      </c>
      <c r="AS15" s="38">
        <v>45</v>
      </c>
      <c r="AT15" s="39">
        <v>46</v>
      </c>
    </row>
    <row r="16" spans="1:46" ht="144.75" customHeight="1">
      <c r="A16" s="99" t="s">
        <v>84</v>
      </c>
      <c r="B16" s="62" t="s">
        <v>85</v>
      </c>
      <c r="C16" s="143"/>
      <c r="D16" s="62" t="s">
        <v>76</v>
      </c>
      <c r="E16" s="144">
        <v>2012170010054</v>
      </c>
      <c r="F16" s="143" t="s">
        <v>116</v>
      </c>
      <c r="G16" s="58">
        <v>44</v>
      </c>
      <c r="H16" s="58">
        <v>3</v>
      </c>
      <c r="I16" s="58">
        <v>33</v>
      </c>
      <c r="J16" s="58">
        <v>13</v>
      </c>
      <c r="K16" s="58">
        <v>41</v>
      </c>
      <c r="L16" s="58">
        <v>54</v>
      </c>
      <c r="M16" s="58">
        <v>4</v>
      </c>
      <c r="N16" s="62" t="s">
        <v>81</v>
      </c>
      <c r="O16" s="43">
        <v>20000000</v>
      </c>
      <c r="P16" s="62" t="s">
        <v>82</v>
      </c>
      <c r="Q16" s="62" t="s">
        <v>78</v>
      </c>
      <c r="R16" s="62">
        <v>150</v>
      </c>
      <c r="S16" s="62">
        <v>80</v>
      </c>
      <c r="T16" s="62">
        <v>80</v>
      </c>
      <c r="U16" s="62">
        <v>80</v>
      </c>
      <c r="V16" s="62">
        <v>80</v>
      </c>
      <c r="W16" s="62">
        <v>80</v>
      </c>
      <c r="X16" s="77"/>
      <c r="Y16" s="78"/>
      <c r="Z16" s="78"/>
      <c r="AA16" s="78"/>
      <c r="AB16" s="78"/>
      <c r="AC16" s="79">
        <v>6000000</v>
      </c>
      <c r="AD16" s="78">
        <v>6000000</v>
      </c>
      <c r="AE16" s="78"/>
      <c r="AF16" s="78"/>
      <c r="AG16" s="78"/>
      <c r="AH16" s="80">
        <v>6000000</v>
      </c>
      <c r="AI16" s="78">
        <v>6000000</v>
      </c>
      <c r="AJ16" s="78"/>
      <c r="AK16" s="78"/>
      <c r="AL16" s="78"/>
      <c r="AM16" s="81">
        <v>8000000</v>
      </c>
      <c r="AN16" s="78">
        <v>8000000</v>
      </c>
      <c r="AO16" s="78"/>
      <c r="AP16" s="78"/>
      <c r="AQ16" s="78"/>
      <c r="AR16" s="82">
        <f aca="true" t="shared" si="0" ref="AR16:AR47">AM16+AH16+AC16+X16</f>
        <v>20000000</v>
      </c>
      <c r="AS16" s="40" t="s">
        <v>77</v>
      </c>
      <c r="AT16" s="41"/>
    </row>
    <row r="17" spans="1:46" ht="144.75" customHeight="1">
      <c r="A17" s="105" t="s">
        <v>90</v>
      </c>
      <c r="B17" s="100" t="s">
        <v>89</v>
      </c>
      <c r="C17" s="100"/>
      <c r="D17" s="100" t="s">
        <v>91</v>
      </c>
      <c r="E17" s="142"/>
      <c r="F17" s="100"/>
      <c r="G17" s="49">
        <v>42</v>
      </c>
      <c r="H17" s="49">
        <v>3</v>
      </c>
      <c r="I17" s="49">
        <v>33</v>
      </c>
      <c r="J17" s="49">
        <v>13</v>
      </c>
      <c r="K17" s="49">
        <v>34</v>
      </c>
      <c r="L17" s="49">
        <v>54</v>
      </c>
      <c r="M17" s="49">
        <v>43</v>
      </c>
      <c r="N17" s="49" t="s">
        <v>86</v>
      </c>
      <c r="O17" s="44">
        <v>30000000</v>
      </c>
      <c r="P17" s="49" t="s">
        <v>83</v>
      </c>
      <c r="Q17" s="49" t="s">
        <v>88</v>
      </c>
      <c r="R17" s="49">
        <v>50</v>
      </c>
      <c r="S17" s="49">
        <v>75</v>
      </c>
      <c r="T17" s="49">
        <v>50</v>
      </c>
      <c r="U17" s="49">
        <v>60</v>
      </c>
      <c r="V17" s="49">
        <v>70</v>
      </c>
      <c r="W17" s="49">
        <v>75</v>
      </c>
      <c r="X17" s="72"/>
      <c r="Y17" s="73"/>
      <c r="Z17" s="73"/>
      <c r="AA17" s="73"/>
      <c r="AB17" s="73"/>
      <c r="AC17" s="74">
        <v>10000000</v>
      </c>
      <c r="AD17" s="73">
        <v>10000000</v>
      </c>
      <c r="AE17" s="73"/>
      <c r="AF17" s="73"/>
      <c r="AG17" s="73"/>
      <c r="AH17" s="75">
        <v>10000000</v>
      </c>
      <c r="AI17" s="73">
        <v>10000000</v>
      </c>
      <c r="AJ17" s="83"/>
      <c r="AK17" s="83"/>
      <c r="AL17" s="83"/>
      <c r="AM17" s="76">
        <v>10000000</v>
      </c>
      <c r="AN17" s="83">
        <v>10000000</v>
      </c>
      <c r="AO17" s="83"/>
      <c r="AP17" s="83"/>
      <c r="AQ17" s="83"/>
      <c r="AR17" s="84">
        <f t="shared" si="0"/>
        <v>30000000</v>
      </c>
      <c r="AS17" s="145" t="s">
        <v>92</v>
      </c>
      <c r="AT17" s="46"/>
    </row>
    <row r="18" spans="1:46" ht="161.25" customHeight="1">
      <c r="A18" s="105"/>
      <c r="B18" s="100"/>
      <c r="C18" s="100"/>
      <c r="D18" s="100"/>
      <c r="E18" s="142"/>
      <c r="F18" s="100"/>
      <c r="G18" s="49">
        <v>42</v>
      </c>
      <c r="H18" s="49">
        <v>3</v>
      </c>
      <c r="I18" s="49">
        <v>33</v>
      </c>
      <c r="J18" s="49">
        <v>13</v>
      </c>
      <c r="K18" s="49">
        <v>34</v>
      </c>
      <c r="L18" s="49">
        <v>54</v>
      </c>
      <c r="M18" s="49">
        <v>43</v>
      </c>
      <c r="N18" s="49" t="s">
        <v>87</v>
      </c>
      <c r="O18" s="44">
        <v>27000000</v>
      </c>
      <c r="P18" s="49" t="s">
        <v>83</v>
      </c>
      <c r="Q18" s="49" t="s">
        <v>88</v>
      </c>
      <c r="R18" s="49">
        <v>50</v>
      </c>
      <c r="S18" s="49">
        <v>75</v>
      </c>
      <c r="T18" s="49">
        <v>50</v>
      </c>
      <c r="U18" s="49">
        <v>60</v>
      </c>
      <c r="V18" s="49">
        <v>70</v>
      </c>
      <c r="W18" s="49">
        <v>75</v>
      </c>
      <c r="X18" s="72"/>
      <c r="Y18" s="73"/>
      <c r="Z18" s="73"/>
      <c r="AA18" s="73"/>
      <c r="AB18" s="73"/>
      <c r="AC18" s="74">
        <v>27000000</v>
      </c>
      <c r="AD18" s="73">
        <v>27000000</v>
      </c>
      <c r="AE18" s="73"/>
      <c r="AF18" s="73"/>
      <c r="AG18" s="73"/>
      <c r="AH18" s="75"/>
      <c r="AI18" s="73"/>
      <c r="AJ18" s="83"/>
      <c r="AK18" s="83"/>
      <c r="AL18" s="83"/>
      <c r="AM18" s="76"/>
      <c r="AN18" s="83"/>
      <c r="AO18" s="83"/>
      <c r="AP18" s="83"/>
      <c r="AQ18" s="83"/>
      <c r="AR18" s="84">
        <f t="shared" si="0"/>
        <v>27000000</v>
      </c>
      <c r="AS18" s="145"/>
      <c r="AT18" s="46"/>
    </row>
    <row r="19" spans="1:46" ht="72">
      <c r="A19" s="164" t="s">
        <v>93</v>
      </c>
      <c r="B19" s="101" t="s">
        <v>89</v>
      </c>
      <c r="C19" s="100"/>
      <c r="D19" s="100" t="s">
        <v>98</v>
      </c>
      <c r="E19" s="142">
        <v>2012170010054</v>
      </c>
      <c r="F19" s="100" t="s">
        <v>116</v>
      </c>
      <c r="G19" s="64">
        <v>44</v>
      </c>
      <c r="H19" s="64">
        <v>3</v>
      </c>
      <c r="I19" s="64">
        <v>33</v>
      </c>
      <c r="J19" s="64">
        <v>13</v>
      </c>
      <c r="K19" s="64">
        <v>34</v>
      </c>
      <c r="L19" s="64">
        <v>54</v>
      </c>
      <c r="M19" s="64">
        <v>44</v>
      </c>
      <c r="N19" s="65" t="s">
        <v>94</v>
      </c>
      <c r="O19" s="44">
        <v>30000000</v>
      </c>
      <c r="P19" s="49"/>
      <c r="Q19" s="49" t="s">
        <v>102</v>
      </c>
      <c r="R19" s="49">
        <v>1.34</v>
      </c>
      <c r="S19" s="49" t="s">
        <v>101</v>
      </c>
      <c r="T19" s="49">
        <v>1.34</v>
      </c>
      <c r="U19" s="49">
        <v>1.34</v>
      </c>
      <c r="V19" s="49">
        <v>1.34</v>
      </c>
      <c r="W19" s="49">
        <v>1.34</v>
      </c>
      <c r="X19" s="72"/>
      <c r="Y19" s="73"/>
      <c r="Z19" s="73"/>
      <c r="AA19" s="73"/>
      <c r="AB19" s="73"/>
      <c r="AC19" s="74"/>
      <c r="AD19" s="73"/>
      <c r="AE19" s="73"/>
      <c r="AF19" s="73"/>
      <c r="AG19" s="73"/>
      <c r="AH19" s="75">
        <v>15000000</v>
      </c>
      <c r="AI19" s="73">
        <v>15000000</v>
      </c>
      <c r="AJ19" s="73"/>
      <c r="AK19" s="73"/>
      <c r="AL19" s="73"/>
      <c r="AM19" s="76">
        <v>15000000</v>
      </c>
      <c r="AN19" s="73">
        <v>15000000</v>
      </c>
      <c r="AO19" s="73"/>
      <c r="AP19" s="73"/>
      <c r="AQ19" s="73"/>
      <c r="AR19" s="84">
        <f t="shared" si="0"/>
        <v>30000000</v>
      </c>
      <c r="AS19" s="42" t="s">
        <v>95</v>
      </c>
      <c r="AT19" s="46"/>
    </row>
    <row r="20" spans="1:46" ht="72">
      <c r="A20" s="165"/>
      <c r="B20" s="103"/>
      <c r="C20" s="100"/>
      <c r="D20" s="100"/>
      <c r="E20" s="142"/>
      <c r="F20" s="100"/>
      <c r="G20" s="64">
        <v>42</v>
      </c>
      <c r="H20" s="64">
        <v>3</v>
      </c>
      <c r="I20" s="64">
        <v>33</v>
      </c>
      <c r="J20" s="64">
        <v>13</v>
      </c>
      <c r="K20" s="64">
        <v>34</v>
      </c>
      <c r="L20" s="64">
        <v>54</v>
      </c>
      <c r="M20" s="64">
        <v>45</v>
      </c>
      <c r="N20" s="65" t="s">
        <v>96</v>
      </c>
      <c r="O20" s="44">
        <v>15000000</v>
      </c>
      <c r="P20" s="49"/>
      <c r="Q20" s="49" t="s">
        <v>102</v>
      </c>
      <c r="R20" s="49">
        <v>1.34</v>
      </c>
      <c r="S20" s="49" t="s">
        <v>101</v>
      </c>
      <c r="T20" s="49">
        <v>1.34</v>
      </c>
      <c r="U20" s="49">
        <v>1.34</v>
      </c>
      <c r="V20" s="49">
        <v>1.34</v>
      </c>
      <c r="W20" s="49">
        <v>1.34</v>
      </c>
      <c r="X20" s="72"/>
      <c r="Y20" s="73"/>
      <c r="Z20" s="73"/>
      <c r="AA20" s="73"/>
      <c r="AB20" s="73"/>
      <c r="AC20" s="74"/>
      <c r="AD20" s="73"/>
      <c r="AE20" s="73"/>
      <c r="AF20" s="73"/>
      <c r="AG20" s="73"/>
      <c r="AH20" s="75">
        <v>7500000</v>
      </c>
      <c r="AI20" s="73">
        <v>7500000</v>
      </c>
      <c r="AJ20" s="73"/>
      <c r="AK20" s="73"/>
      <c r="AL20" s="73"/>
      <c r="AM20" s="76">
        <v>7500000</v>
      </c>
      <c r="AN20" s="73">
        <v>7500000</v>
      </c>
      <c r="AO20" s="73"/>
      <c r="AP20" s="73"/>
      <c r="AQ20" s="73"/>
      <c r="AR20" s="84">
        <f t="shared" si="0"/>
        <v>15000000</v>
      </c>
      <c r="AS20" s="42" t="s">
        <v>95</v>
      </c>
      <c r="AT20" s="46"/>
    </row>
    <row r="21" spans="1:46" ht="216">
      <c r="A21" s="166"/>
      <c r="B21" s="49" t="s">
        <v>144</v>
      </c>
      <c r="C21" s="100"/>
      <c r="D21" s="100"/>
      <c r="E21" s="142"/>
      <c r="F21" s="100"/>
      <c r="G21" s="64">
        <v>42</v>
      </c>
      <c r="H21" s="64">
        <v>3</v>
      </c>
      <c r="I21" s="64">
        <v>33</v>
      </c>
      <c r="J21" s="64">
        <v>13</v>
      </c>
      <c r="K21" s="64">
        <v>32</v>
      </c>
      <c r="L21" s="64">
        <v>54</v>
      </c>
      <c r="M21" s="64">
        <v>45</v>
      </c>
      <c r="N21" s="65" t="s">
        <v>97</v>
      </c>
      <c r="O21" s="44">
        <v>100000000</v>
      </c>
      <c r="P21" s="49"/>
      <c r="Q21" s="49" t="s">
        <v>200</v>
      </c>
      <c r="R21" s="49" t="s">
        <v>99</v>
      </c>
      <c r="S21" s="49" t="s">
        <v>100</v>
      </c>
      <c r="T21" s="49" t="s">
        <v>99</v>
      </c>
      <c r="U21" s="49" t="s">
        <v>99</v>
      </c>
      <c r="V21" s="49" t="s">
        <v>99</v>
      </c>
      <c r="W21" s="49" t="s">
        <v>99</v>
      </c>
      <c r="X21" s="72"/>
      <c r="Y21" s="73"/>
      <c r="Z21" s="73"/>
      <c r="AA21" s="73"/>
      <c r="AB21" s="73"/>
      <c r="AC21" s="74"/>
      <c r="AD21" s="73"/>
      <c r="AE21" s="73"/>
      <c r="AF21" s="73"/>
      <c r="AG21" s="73"/>
      <c r="AH21" s="75">
        <v>50000000</v>
      </c>
      <c r="AI21" s="73">
        <v>50000000</v>
      </c>
      <c r="AJ21" s="73"/>
      <c r="AK21" s="73"/>
      <c r="AL21" s="73"/>
      <c r="AM21" s="76">
        <v>50000000</v>
      </c>
      <c r="AN21" s="73">
        <v>50000000</v>
      </c>
      <c r="AO21" s="73"/>
      <c r="AP21" s="73"/>
      <c r="AQ21" s="73"/>
      <c r="AR21" s="84">
        <f t="shared" si="0"/>
        <v>100000000</v>
      </c>
      <c r="AS21" s="42" t="s">
        <v>95</v>
      </c>
      <c r="AT21" s="46"/>
    </row>
    <row r="22" spans="1:46" ht="91.5" customHeight="1">
      <c r="A22" s="105" t="s">
        <v>90</v>
      </c>
      <c r="B22" s="100" t="s">
        <v>103</v>
      </c>
      <c r="C22" s="100"/>
      <c r="D22" s="100" t="s">
        <v>147</v>
      </c>
      <c r="E22" s="149">
        <v>2012170010054</v>
      </c>
      <c r="F22" s="100" t="s">
        <v>116</v>
      </c>
      <c r="G22" s="50">
        <v>42</v>
      </c>
      <c r="H22" s="50">
        <v>3</v>
      </c>
      <c r="I22" s="50">
        <v>33</v>
      </c>
      <c r="J22" s="50">
        <v>13</v>
      </c>
      <c r="K22" s="50">
        <v>32</v>
      </c>
      <c r="L22" s="50">
        <v>54</v>
      </c>
      <c r="M22" s="50">
        <v>82</v>
      </c>
      <c r="N22" s="150" t="s">
        <v>104</v>
      </c>
      <c r="O22" s="44">
        <v>72142250</v>
      </c>
      <c r="P22" s="49" t="s">
        <v>105</v>
      </c>
      <c r="Q22" s="49" t="s">
        <v>106</v>
      </c>
      <c r="R22" s="66">
        <v>0.9</v>
      </c>
      <c r="S22" s="66">
        <v>0.95</v>
      </c>
      <c r="T22" s="49">
        <v>24</v>
      </c>
      <c r="U22" s="49">
        <v>48</v>
      </c>
      <c r="V22" s="49">
        <v>72</v>
      </c>
      <c r="W22" s="49">
        <v>95</v>
      </c>
      <c r="X22" s="72">
        <v>43285350</v>
      </c>
      <c r="Y22" s="73">
        <v>43285350</v>
      </c>
      <c r="Z22" s="73"/>
      <c r="AA22" s="73"/>
      <c r="AB22" s="73"/>
      <c r="AC22" s="74">
        <v>28856900</v>
      </c>
      <c r="AD22" s="73">
        <v>28856900</v>
      </c>
      <c r="AE22" s="73"/>
      <c r="AF22" s="73"/>
      <c r="AG22" s="73"/>
      <c r="AH22" s="75"/>
      <c r="AI22" s="73"/>
      <c r="AJ22" s="73"/>
      <c r="AK22" s="73"/>
      <c r="AL22" s="73"/>
      <c r="AM22" s="76"/>
      <c r="AN22" s="73"/>
      <c r="AO22" s="73"/>
      <c r="AP22" s="73"/>
      <c r="AQ22" s="73"/>
      <c r="AR22" s="84">
        <f t="shared" si="0"/>
        <v>72142250</v>
      </c>
      <c r="AS22" s="145" t="s">
        <v>107</v>
      </c>
      <c r="AT22" s="46"/>
    </row>
    <row r="23" spans="1:46" ht="139.5" customHeight="1">
      <c r="A23" s="105"/>
      <c r="B23" s="100"/>
      <c r="C23" s="100"/>
      <c r="D23" s="100"/>
      <c r="E23" s="149"/>
      <c r="F23" s="100"/>
      <c r="G23" s="50">
        <v>42</v>
      </c>
      <c r="H23" s="50">
        <v>3</v>
      </c>
      <c r="I23" s="50">
        <v>33</v>
      </c>
      <c r="J23" s="50">
        <v>13</v>
      </c>
      <c r="K23" s="50">
        <v>32</v>
      </c>
      <c r="L23" s="50">
        <v>54</v>
      </c>
      <c r="M23" s="50">
        <v>44</v>
      </c>
      <c r="N23" s="150"/>
      <c r="O23" s="44">
        <v>67857750</v>
      </c>
      <c r="P23" s="49" t="s">
        <v>105</v>
      </c>
      <c r="Q23" s="49" t="s">
        <v>106</v>
      </c>
      <c r="R23" s="66">
        <v>0.9</v>
      </c>
      <c r="S23" s="66">
        <v>0.95</v>
      </c>
      <c r="T23" s="49">
        <v>24</v>
      </c>
      <c r="U23" s="49">
        <v>48</v>
      </c>
      <c r="V23" s="49">
        <v>72</v>
      </c>
      <c r="W23" s="49">
        <v>95</v>
      </c>
      <c r="X23" s="72">
        <v>0</v>
      </c>
      <c r="Y23" s="73"/>
      <c r="Z23" s="73"/>
      <c r="AA23" s="73"/>
      <c r="AB23" s="73"/>
      <c r="AC23" s="74">
        <v>9693966</v>
      </c>
      <c r="AD23" s="73">
        <v>9693966</v>
      </c>
      <c r="AE23" s="73"/>
      <c r="AF23" s="73"/>
      <c r="AG23" s="73"/>
      <c r="AH23" s="75">
        <v>29081892</v>
      </c>
      <c r="AI23" s="73">
        <v>29081892</v>
      </c>
      <c r="AJ23" s="73"/>
      <c r="AK23" s="73"/>
      <c r="AL23" s="73"/>
      <c r="AM23" s="76">
        <v>29081892</v>
      </c>
      <c r="AN23" s="73">
        <v>29081892</v>
      </c>
      <c r="AO23" s="73"/>
      <c r="AP23" s="73"/>
      <c r="AQ23" s="73"/>
      <c r="AR23" s="84">
        <f t="shared" si="0"/>
        <v>67857750</v>
      </c>
      <c r="AS23" s="145"/>
      <c r="AT23" s="46"/>
    </row>
    <row r="24" spans="1:46" ht="90">
      <c r="A24" s="105"/>
      <c r="B24" s="100"/>
      <c r="C24" s="100"/>
      <c r="D24" s="100"/>
      <c r="E24" s="149"/>
      <c r="F24" s="100"/>
      <c r="G24" s="50">
        <v>42</v>
      </c>
      <c r="H24" s="50">
        <v>3</v>
      </c>
      <c r="I24" s="50">
        <v>33</v>
      </c>
      <c r="J24" s="50">
        <v>13</v>
      </c>
      <c r="K24" s="50">
        <v>32</v>
      </c>
      <c r="L24" s="50">
        <v>54</v>
      </c>
      <c r="M24" s="50">
        <v>80</v>
      </c>
      <c r="N24" s="150" t="s">
        <v>108</v>
      </c>
      <c r="O24" s="44">
        <v>10000000</v>
      </c>
      <c r="P24" s="49" t="s">
        <v>109</v>
      </c>
      <c r="Q24" s="49" t="s">
        <v>110</v>
      </c>
      <c r="R24" s="66">
        <v>0.95</v>
      </c>
      <c r="S24" s="66">
        <v>0.95</v>
      </c>
      <c r="T24" s="49">
        <v>24</v>
      </c>
      <c r="U24" s="49">
        <v>48</v>
      </c>
      <c r="V24" s="49">
        <v>72</v>
      </c>
      <c r="W24" s="49">
        <v>95</v>
      </c>
      <c r="X24" s="72">
        <v>5000000</v>
      </c>
      <c r="Y24" s="73">
        <v>5000000</v>
      </c>
      <c r="Z24" s="73"/>
      <c r="AA24" s="73"/>
      <c r="AB24" s="73"/>
      <c r="AC24" s="74">
        <v>5000000</v>
      </c>
      <c r="AD24" s="73">
        <v>5000000</v>
      </c>
      <c r="AE24" s="73"/>
      <c r="AF24" s="73"/>
      <c r="AG24" s="73"/>
      <c r="AH24" s="75"/>
      <c r="AI24" s="73"/>
      <c r="AJ24" s="73"/>
      <c r="AK24" s="73"/>
      <c r="AL24" s="73"/>
      <c r="AM24" s="76"/>
      <c r="AN24" s="73"/>
      <c r="AO24" s="73"/>
      <c r="AP24" s="73"/>
      <c r="AQ24" s="73"/>
      <c r="AR24" s="84">
        <f t="shared" si="0"/>
        <v>10000000</v>
      </c>
      <c r="AS24" s="145"/>
      <c r="AT24" s="46"/>
    </row>
    <row r="25" spans="1:46" ht="36.75" customHeight="1">
      <c r="A25" s="105"/>
      <c r="B25" s="100"/>
      <c r="C25" s="100"/>
      <c r="D25" s="100"/>
      <c r="E25" s="149"/>
      <c r="F25" s="100"/>
      <c r="G25" s="51">
        <v>42</v>
      </c>
      <c r="H25" s="51">
        <v>3</v>
      </c>
      <c r="I25" s="51">
        <v>33</v>
      </c>
      <c r="J25" s="51">
        <v>13</v>
      </c>
      <c r="K25" s="51">
        <v>32</v>
      </c>
      <c r="L25" s="51">
        <v>54</v>
      </c>
      <c r="M25" s="51">
        <v>6</v>
      </c>
      <c r="N25" s="150"/>
      <c r="O25" s="44">
        <v>7000000</v>
      </c>
      <c r="P25" s="100" t="s">
        <v>109</v>
      </c>
      <c r="Q25" s="100" t="s">
        <v>110</v>
      </c>
      <c r="R25" s="151">
        <v>0.92</v>
      </c>
      <c r="S25" s="151">
        <v>0.95</v>
      </c>
      <c r="T25" s="49">
        <v>24</v>
      </c>
      <c r="U25" s="49">
        <v>48</v>
      </c>
      <c r="V25" s="49">
        <v>72</v>
      </c>
      <c r="W25" s="49">
        <v>95</v>
      </c>
      <c r="X25" s="72"/>
      <c r="Y25" s="73"/>
      <c r="Z25" s="73"/>
      <c r="AA25" s="73"/>
      <c r="AB25" s="73"/>
      <c r="AC25" s="74"/>
      <c r="AD25" s="73"/>
      <c r="AE25" s="73"/>
      <c r="AF25" s="73"/>
      <c r="AG25" s="73"/>
      <c r="AH25" s="75">
        <v>3500000</v>
      </c>
      <c r="AI25" s="73">
        <v>3500000</v>
      </c>
      <c r="AJ25" s="73"/>
      <c r="AK25" s="73"/>
      <c r="AL25" s="73"/>
      <c r="AM25" s="76">
        <v>3500000</v>
      </c>
      <c r="AN25" s="73">
        <v>3500000</v>
      </c>
      <c r="AO25" s="73"/>
      <c r="AP25" s="73"/>
      <c r="AQ25" s="73"/>
      <c r="AR25" s="84">
        <f t="shared" si="0"/>
        <v>7000000</v>
      </c>
      <c r="AS25" s="145"/>
      <c r="AT25" s="46"/>
    </row>
    <row r="26" spans="1:46" ht="103.5" customHeight="1">
      <c r="A26" s="105"/>
      <c r="B26" s="100"/>
      <c r="C26" s="100"/>
      <c r="D26" s="100"/>
      <c r="E26" s="149"/>
      <c r="F26" s="100"/>
      <c r="G26" s="51">
        <v>42</v>
      </c>
      <c r="H26" s="51">
        <v>3</v>
      </c>
      <c r="I26" s="51">
        <v>33</v>
      </c>
      <c r="J26" s="51">
        <v>13</v>
      </c>
      <c r="K26" s="51">
        <v>32</v>
      </c>
      <c r="L26" s="51">
        <v>54</v>
      </c>
      <c r="M26" s="51">
        <v>41</v>
      </c>
      <c r="N26" s="48" t="s">
        <v>111</v>
      </c>
      <c r="O26" s="44">
        <v>15000000</v>
      </c>
      <c r="P26" s="100"/>
      <c r="Q26" s="100"/>
      <c r="R26" s="151"/>
      <c r="S26" s="151"/>
      <c r="T26" s="49">
        <v>24</v>
      </c>
      <c r="U26" s="49">
        <v>48</v>
      </c>
      <c r="V26" s="49">
        <v>72</v>
      </c>
      <c r="W26" s="49">
        <v>95</v>
      </c>
      <c r="X26" s="72"/>
      <c r="Y26" s="73"/>
      <c r="Z26" s="73"/>
      <c r="AA26" s="73"/>
      <c r="AB26" s="73"/>
      <c r="AC26" s="74"/>
      <c r="AD26" s="73"/>
      <c r="AE26" s="73"/>
      <c r="AF26" s="73"/>
      <c r="AG26" s="73"/>
      <c r="AH26" s="75">
        <v>7500000</v>
      </c>
      <c r="AI26" s="73">
        <v>7500000</v>
      </c>
      <c r="AJ26" s="73"/>
      <c r="AK26" s="73"/>
      <c r="AL26" s="73"/>
      <c r="AM26" s="76">
        <v>7500000</v>
      </c>
      <c r="AN26" s="73">
        <v>7500000</v>
      </c>
      <c r="AO26" s="73"/>
      <c r="AP26" s="73"/>
      <c r="AQ26" s="73"/>
      <c r="AR26" s="84">
        <f t="shared" si="0"/>
        <v>15000000</v>
      </c>
      <c r="AS26" s="145"/>
      <c r="AT26" s="46"/>
    </row>
    <row r="27" spans="1:46" ht="128.25" customHeight="1">
      <c r="A27" s="105"/>
      <c r="B27" s="100"/>
      <c r="C27" s="100"/>
      <c r="D27" s="100"/>
      <c r="E27" s="149"/>
      <c r="F27" s="100"/>
      <c r="G27" s="51">
        <v>42</v>
      </c>
      <c r="H27" s="51">
        <v>3</v>
      </c>
      <c r="I27" s="51">
        <v>33</v>
      </c>
      <c r="J27" s="51">
        <v>13</v>
      </c>
      <c r="K27" s="51">
        <v>32</v>
      </c>
      <c r="L27" s="51">
        <v>54</v>
      </c>
      <c r="M27" s="51">
        <v>3</v>
      </c>
      <c r="N27" s="52" t="s">
        <v>146</v>
      </c>
      <c r="O27" s="44">
        <v>40000000</v>
      </c>
      <c r="P27" s="49" t="s">
        <v>109</v>
      </c>
      <c r="Q27" s="49" t="s">
        <v>110</v>
      </c>
      <c r="R27" s="49">
        <v>24</v>
      </c>
      <c r="S27" s="49">
        <v>49</v>
      </c>
      <c r="T27" s="49">
        <v>24</v>
      </c>
      <c r="U27" s="49">
        <v>48</v>
      </c>
      <c r="V27" s="49">
        <v>72</v>
      </c>
      <c r="W27" s="49">
        <v>95</v>
      </c>
      <c r="X27" s="72"/>
      <c r="Y27" s="73"/>
      <c r="Z27" s="73"/>
      <c r="AA27" s="73"/>
      <c r="AB27" s="73"/>
      <c r="AC27" s="74">
        <v>40000000</v>
      </c>
      <c r="AD27" s="73">
        <v>40000000</v>
      </c>
      <c r="AE27" s="73"/>
      <c r="AF27" s="73"/>
      <c r="AG27" s="73"/>
      <c r="AH27" s="75"/>
      <c r="AI27" s="73"/>
      <c r="AJ27" s="73"/>
      <c r="AK27" s="73"/>
      <c r="AL27" s="73"/>
      <c r="AM27" s="76"/>
      <c r="AN27" s="73"/>
      <c r="AO27" s="73"/>
      <c r="AP27" s="73"/>
      <c r="AQ27" s="73"/>
      <c r="AR27" s="84">
        <f t="shared" si="0"/>
        <v>40000000</v>
      </c>
      <c r="AS27" s="145"/>
      <c r="AT27" s="46"/>
    </row>
    <row r="28" spans="1:46" ht="101.25" customHeight="1">
      <c r="A28" s="105" t="s">
        <v>143</v>
      </c>
      <c r="B28" s="100" t="s">
        <v>142</v>
      </c>
      <c r="C28" s="100"/>
      <c r="D28" s="100" t="s">
        <v>148</v>
      </c>
      <c r="E28" s="149"/>
      <c r="F28" s="100"/>
      <c r="G28" s="51">
        <v>42</v>
      </c>
      <c r="H28" s="51">
        <v>3</v>
      </c>
      <c r="I28" s="51">
        <v>33</v>
      </c>
      <c r="J28" s="51">
        <v>13</v>
      </c>
      <c r="K28" s="51">
        <v>21</v>
      </c>
      <c r="L28" s="51">
        <v>54</v>
      </c>
      <c r="M28" s="51">
        <v>81</v>
      </c>
      <c r="N28" s="137" t="s">
        <v>145</v>
      </c>
      <c r="O28" s="44">
        <v>13596000</v>
      </c>
      <c r="P28" s="100" t="s">
        <v>159</v>
      </c>
      <c r="Q28" s="100" t="s">
        <v>149</v>
      </c>
      <c r="R28" s="66">
        <v>0.75</v>
      </c>
      <c r="S28" s="66">
        <v>0.8</v>
      </c>
      <c r="T28" s="66">
        <v>0.75</v>
      </c>
      <c r="U28" s="66">
        <v>0.75</v>
      </c>
      <c r="V28" s="66">
        <v>0.8</v>
      </c>
      <c r="W28" s="66">
        <v>0.8</v>
      </c>
      <c r="X28" s="72">
        <v>6798000</v>
      </c>
      <c r="Y28" s="73">
        <v>6798000</v>
      </c>
      <c r="Z28" s="73"/>
      <c r="AA28" s="73"/>
      <c r="AB28" s="73"/>
      <c r="AC28" s="74">
        <v>6798000</v>
      </c>
      <c r="AD28" s="73">
        <v>6798000</v>
      </c>
      <c r="AE28" s="73"/>
      <c r="AF28" s="73"/>
      <c r="AG28" s="73"/>
      <c r="AH28" s="75"/>
      <c r="AI28" s="73"/>
      <c r="AJ28" s="73"/>
      <c r="AK28" s="73"/>
      <c r="AL28" s="73"/>
      <c r="AM28" s="76"/>
      <c r="AN28" s="73"/>
      <c r="AO28" s="73"/>
      <c r="AP28" s="73"/>
      <c r="AQ28" s="73"/>
      <c r="AR28" s="84">
        <f t="shared" si="0"/>
        <v>13596000</v>
      </c>
      <c r="AS28" s="145"/>
      <c r="AT28" s="46"/>
    </row>
    <row r="29" spans="1:46" ht="138" customHeight="1">
      <c r="A29" s="105"/>
      <c r="B29" s="100"/>
      <c r="C29" s="100"/>
      <c r="D29" s="100"/>
      <c r="E29" s="149"/>
      <c r="F29" s="100"/>
      <c r="G29" s="51">
        <v>42</v>
      </c>
      <c r="H29" s="51">
        <v>3</v>
      </c>
      <c r="I29" s="51">
        <v>33</v>
      </c>
      <c r="J29" s="51">
        <v>13</v>
      </c>
      <c r="K29" s="51">
        <v>21</v>
      </c>
      <c r="L29" s="51">
        <v>54</v>
      </c>
      <c r="M29" s="51">
        <v>40</v>
      </c>
      <c r="N29" s="137"/>
      <c r="O29" s="44">
        <v>41435411</v>
      </c>
      <c r="P29" s="100"/>
      <c r="Q29" s="100"/>
      <c r="R29" s="66">
        <v>0.75</v>
      </c>
      <c r="S29" s="66">
        <v>0.8</v>
      </c>
      <c r="T29" s="66">
        <v>0.75</v>
      </c>
      <c r="U29" s="66">
        <v>0.75</v>
      </c>
      <c r="V29" s="66">
        <v>0.8</v>
      </c>
      <c r="W29" s="66">
        <v>0.8</v>
      </c>
      <c r="X29" s="72"/>
      <c r="Y29" s="73"/>
      <c r="Z29" s="73"/>
      <c r="AA29" s="73"/>
      <c r="AB29" s="73"/>
      <c r="AC29" s="74"/>
      <c r="AD29" s="73"/>
      <c r="AE29" s="73"/>
      <c r="AF29" s="73"/>
      <c r="AG29" s="73"/>
      <c r="AH29" s="75">
        <v>20717705</v>
      </c>
      <c r="AI29" s="73">
        <v>20717705</v>
      </c>
      <c r="AJ29" s="73"/>
      <c r="AK29" s="73"/>
      <c r="AL29" s="73"/>
      <c r="AM29" s="76">
        <v>20717706</v>
      </c>
      <c r="AN29" s="73">
        <v>20717706</v>
      </c>
      <c r="AO29" s="73"/>
      <c r="AP29" s="73"/>
      <c r="AQ29" s="73"/>
      <c r="AR29" s="84">
        <f t="shared" si="0"/>
        <v>41435411</v>
      </c>
      <c r="AS29" s="145"/>
      <c r="AT29" s="46"/>
    </row>
    <row r="30" spans="1:46" s="5" customFormat="1" ht="216" customHeight="1">
      <c r="A30" s="105" t="s">
        <v>122</v>
      </c>
      <c r="B30" s="100" t="s">
        <v>123</v>
      </c>
      <c r="C30" s="100"/>
      <c r="D30" s="49" t="s">
        <v>118</v>
      </c>
      <c r="E30" s="142">
        <v>2012170010054</v>
      </c>
      <c r="F30" s="100" t="s">
        <v>112</v>
      </c>
      <c r="G30" s="49">
        <v>42</v>
      </c>
      <c r="H30" s="49">
        <v>3</v>
      </c>
      <c r="I30" s="49">
        <v>33</v>
      </c>
      <c r="J30" s="49">
        <v>13</v>
      </c>
      <c r="K30" s="49">
        <v>34</v>
      </c>
      <c r="L30" s="49">
        <v>54</v>
      </c>
      <c r="M30" s="49">
        <v>42</v>
      </c>
      <c r="N30" s="49" t="s">
        <v>113</v>
      </c>
      <c r="O30" s="44">
        <v>35000000</v>
      </c>
      <c r="P30" s="67" t="s">
        <v>120</v>
      </c>
      <c r="Q30" s="67" t="s">
        <v>119</v>
      </c>
      <c r="R30" s="66"/>
      <c r="S30" s="66"/>
      <c r="T30" s="49"/>
      <c r="U30" s="49"/>
      <c r="V30" s="49"/>
      <c r="W30" s="49"/>
      <c r="X30" s="72"/>
      <c r="Y30" s="73"/>
      <c r="Z30" s="73"/>
      <c r="AA30" s="73"/>
      <c r="AB30" s="73"/>
      <c r="AC30" s="74"/>
      <c r="AD30" s="73"/>
      <c r="AE30" s="73"/>
      <c r="AF30" s="73"/>
      <c r="AG30" s="73"/>
      <c r="AH30" s="75">
        <v>35000000</v>
      </c>
      <c r="AI30" s="73">
        <v>35000000</v>
      </c>
      <c r="AJ30" s="73"/>
      <c r="AK30" s="73"/>
      <c r="AL30" s="73"/>
      <c r="AM30" s="76"/>
      <c r="AN30" s="73"/>
      <c r="AO30" s="73"/>
      <c r="AP30" s="73"/>
      <c r="AQ30" s="73"/>
      <c r="AR30" s="84">
        <f t="shared" si="0"/>
        <v>35000000</v>
      </c>
      <c r="AS30" s="172" t="s">
        <v>201</v>
      </c>
      <c r="AT30" s="46"/>
    </row>
    <row r="31" spans="1:46" ht="198">
      <c r="A31" s="105"/>
      <c r="B31" s="100"/>
      <c r="C31" s="100"/>
      <c r="D31" s="100" t="s">
        <v>91</v>
      </c>
      <c r="E31" s="142"/>
      <c r="F31" s="100"/>
      <c r="G31" s="49">
        <v>42</v>
      </c>
      <c r="H31" s="49">
        <v>3</v>
      </c>
      <c r="I31" s="49">
        <v>33</v>
      </c>
      <c r="J31" s="49">
        <v>13</v>
      </c>
      <c r="K31" s="49">
        <v>34</v>
      </c>
      <c r="L31" s="49">
        <v>54</v>
      </c>
      <c r="M31" s="49">
        <v>40</v>
      </c>
      <c r="N31" s="49" t="s">
        <v>114</v>
      </c>
      <c r="O31" s="44">
        <v>20000000</v>
      </c>
      <c r="P31" s="152" t="s">
        <v>121</v>
      </c>
      <c r="Q31" s="153" t="s">
        <v>88</v>
      </c>
      <c r="R31" s="49"/>
      <c r="S31" s="49"/>
      <c r="T31" s="49"/>
      <c r="U31" s="49"/>
      <c r="V31" s="49"/>
      <c r="W31" s="49"/>
      <c r="X31" s="72"/>
      <c r="Y31" s="73"/>
      <c r="Z31" s="73"/>
      <c r="AA31" s="73"/>
      <c r="AB31" s="73"/>
      <c r="AC31" s="74"/>
      <c r="AD31" s="73"/>
      <c r="AE31" s="73"/>
      <c r="AF31" s="73"/>
      <c r="AG31" s="73"/>
      <c r="AH31" s="75">
        <v>20000000</v>
      </c>
      <c r="AI31" s="73">
        <v>20000000</v>
      </c>
      <c r="AJ31" s="73"/>
      <c r="AK31" s="73"/>
      <c r="AL31" s="73"/>
      <c r="AM31" s="76"/>
      <c r="AN31" s="73"/>
      <c r="AO31" s="73"/>
      <c r="AP31" s="73"/>
      <c r="AQ31" s="73"/>
      <c r="AR31" s="84">
        <f t="shared" si="0"/>
        <v>20000000</v>
      </c>
      <c r="AS31" s="173"/>
      <c r="AT31" s="46"/>
    </row>
    <row r="32" spans="1:46" ht="37.5" customHeight="1">
      <c r="A32" s="105"/>
      <c r="B32" s="100"/>
      <c r="C32" s="100"/>
      <c r="D32" s="100"/>
      <c r="E32" s="142"/>
      <c r="F32" s="100"/>
      <c r="G32" s="49">
        <v>42</v>
      </c>
      <c r="H32" s="49">
        <v>3</v>
      </c>
      <c r="I32" s="49">
        <v>33</v>
      </c>
      <c r="J32" s="49">
        <v>13</v>
      </c>
      <c r="K32" s="49">
        <v>34</v>
      </c>
      <c r="L32" s="49">
        <v>54</v>
      </c>
      <c r="M32" s="49">
        <v>81</v>
      </c>
      <c r="N32" s="100" t="s">
        <v>115</v>
      </c>
      <c r="O32" s="44">
        <v>15300000</v>
      </c>
      <c r="P32" s="152"/>
      <c r="Q32" s="153"/>
      <c r="R32" s="49"/>
      <c r="S32" s="49"/>
      <c r="T32" s="49"/>
      <c r="U32" s="49"/>
      <c r="V32" s="49"/>
      <c r="W32" s="49"/>
      <c r="X32" s="72">
        <v>7650000</v>
      </c>
      <c r="Y32" s="73">
        <v>7650000</v>
      </c>
      <c r="Z32" s="73"/>
      <c r="AA32" s="73"/>
      <c r="AB32" s="73"/>
      <c r="AC32" s="74">
        <v>7650000</v>
      </c>
      <c r="AD32" s="73">
        <v>7650000</v>
      </c>
      <c r="AE32" s="73"/>
      <c r="AF32" s="73"/>
      <c r="AG32" s="73"/>
      <c r="AH32" s="75"/>
      <c r="AI32" s="73"/>
      <c r="AJ32" s="73"/>
      <c r="AK32" s="73"/>
      <c r="AL32" s="73"/>
      <c r="AM32" s="76"/>
      <c r="AN32" s="73"/>
      <c r="AO32" s="73"/>
      <c r="AP32" s="73"/>
      <c r="AQ32" s="73"/>
      <c r="AR32" s="84">
        <f t="shared" si="0"/>
        <v>15300000</v>
      </c>
      <c r="AS32" s="173"/>
      <c r="AT32" s="46"/>
    </row>
    <row r="33" spans="1:46" ht="111" customHeight="1">
      <c r="A33" s="105"/>
      <c r="B33" s="100"/>
      <c r="C33" s="100"/>
      <c r="D33" s="100"/>
      <c r="E33" s="142"/>
      <c r="F33" s="100"/>
      <c r="G33" s="49">
        <v>42</v>
      </c>
      <c r="H33" s="49">
        <v>3</v>
      </c>
      <c r="I33" s="49">
        <v>33</v>
      </c>
      <c r="J33" s="49">
        <v>13</v>
      </c>
      <c r="K33" s="49">
        <v>34</v>
      </c>
      <c r="L33" s="49">
        <v>54</v>
      </c>
      <c r="M33" s="49">
        <v>41</v>
      </c>
      <c r="N33" s="100"/>
      <c r="O33" s="44">
        <v>16218000</v>
      </c>
      <c r="P33" s="152"/>
      <c r="Q33" s="153"/>
      <c r="R33" s="49"/>
      <c r="S33" s="49"/>
      <c r="T33" s="49"/>
      <c r="U33" s="49"/>
      <c r="V33" s="49"/>
      <c r="W33" s="49"/>
      <c r="X33" s="72"/>
      <c r="Y33" s="73"/>
      <c r="Z33" s="73"/>
      <c r="AA33" s="73"/>
      <c r="AB33" s="73"/>
      <c r="AC33" s="74"/>
      <c r="AD33" s="73"/>
      <c r="AE33" s="73"/>
      <c r="AF33" s="73"/>
      <c r="AG33" s="73"/>
      <c r="AH33" s="75">
        <v>8109000</v>
      </c>
      <c r="AI33" s="73">
        <v>8109000</v>
      </c>
      <c r="AJ33" s="73"/>
      <c r="AK33" s="73"/>
      <c r="AL33" s="73"/>
      <c r="AM33" s="76">
        <v>8109000</v>
      </c>
      <c r="AN33" s="73">
        <v>8109000</v>
      </c>
      <c r="AO33" s="73"/>
      <c r="AP33" s="73"/>
      <c r="AQ33" s="73"/>
      <c r="AR33" s="84">
        <f t="shared" si="0"/>
        <v>16218000</v>
      </c>
      <c r="AS33" s="173"/>
      <c r="AT33" s="46"/>
    </row>
    <row r="34" spans="1:46" ht="234.75" customHeight="1">
      <c r="A34" s="105"/>
      <c r="B34" s="100"/>
      <c r="C34" s="100"/>
      <c r="D34" s="100"/>
      <c r="E34" s="49"/>
      <c r="F34" s="49"/>
      <c r="G34" s="49">
        <v>42</v>
      </c>
      <c r="H34" s="49">
        <v>3</v>
      </c>
      <c r="I34" s="49">
        <v>33</v>
      </c>
      <c r="J34" s="49">
        <v>13</v>
      </c>
      <c r="K34" s="49">
        <v>34</v>
      </c>
      <c r="L34" s="49">
        <v>54</v>
      </c>
      <c r="M34" s="49">
        <v>40</v>
      </c>
      <c r="N34" s="49" t="s">
        <v>117</v>
      </c>
      <c r="O34" s="44">
        <v>4000000</v>
      </c>
      <c r="P34" s="152"/>
      <c r="Q34" s="153"/>
      <c r="R34" s="49"/>
      <c r="S34" s="49"/>
      <c r="T34" s="49"/>
      <c r="U34" s="49"/>
      <c r="V34" s="49"/>
      <c r="W34" s="49"/>
      <c r="X34" s="72"/>
      <c r="Y34" s="73"/>
      <c r="Z34" s="73"/>
      <c r="AA34" s="73"/>
      <c r="AB34" s="73"/>
      <c r="AC34" s="74"/>
      <c r="AD34" s="73"/>
      <c r="AE34" s="73"/>
      <c r="AF34" s="73"/>
      <c r="AG34" s="73"/>
      <c r="AH34" s="75">
        <v>4000000</v>
      </c>
      <c r="AI34" s="73">
        <v>4000000</v>
      </c>
      <c r="AJ34" s="73"/>
      <c r="AK34" s="73"/>
      <c r="AL34" s="73"/>
      <c r="AM34" s="76"/>
      <c r="AN34" s="73"/>
      <c r="AO34" s="73"/>
      <c r="AP34" s="73"/>
      <c r="AQ34" s="73"/>
      <c r="AR34" s="84">
        <f t="shared" si="0"/>
        <v>4000000</v>
      </c>
      <c r="AS34" s="174"/>
      <c r="AT34" s="46"/>
    </row>
    <row r="35" spans="1:46" ht="90">
      <c r="A35" s="105" t="s">
        <v>124</v>
      </c>
      <c r="B35" s="100" t="s">
        <v>125</v>
      </c>
      <c r="C35" s="100"/>
      <c r="D35" s="49" t="s">
        <v>126</v>
      </c>
      <c r="E35" s="154"/>
      <c r="F35" s="137"/>
      <c r="G35" s="49">
        <v>42</v>
      </c>
      <c r="H35" s="49">
        <v>3</v>
      </c>
      <c r="I35" s="49">
        <v>33</v>
      </c>
      <c r="J35" s="49">
        <v>13</v>
      </c>
      <c r="K35" s="49">
        <v>31</v>
      </c>
      <c r="L35" s="49">
        <v>54</v>
      </c>
      <c r="M35" s="49">
        <v>42</v>
      </c>
      <c r="N35" s="49" t="s">
        <v>127</v>
      </c>
      <c r="O35" s="44">
        <v>80098</v>
      </c>
      <c r="P35" s="49"/>
      <c r="Q35" s="49" t="s">
        <v>128</v>
      </c>
      <c r="R35" s="49" t="s">
        <v>129</v>
      </c>
      <c r="S35" s="49" t="s">
        <v>130</v>
      </c>
      <c r="T35" s="49">
        <v>51</v>
      </c>
      <c r="U35" s="49">
        <v>51</v>
      </c>
      <c r="V35" s="49">
        <v>51</v>
      </c>
      <c r="W35" s="49">
        <v>51</v>
      </c>
      <c r="X35" s="85">
        <v>4942672</v>
      </c>
      <c r="Y35" s="73">
        <v>4942672</v>
      </c>
      <c r="Z35" s="73"/>
      <c r="AA35" s="73"/>
      <c r="AB35" s="73"/>
      <c r="AC35" s="86">
        <v>4942672</v>
      </c>
      <c r="AD35" s="73">
        <v>4942672</v>
      </c>
      <c r="AE35" s="73"/>
      <c r="AF35" s="73"/>
      <c r="AG35" s="73"/>
      <c r="AH35" s="87">
        <v>4942672</v>
      </c>
      <c r="AI35" s="73">
        <v>4942672</v>
      </c>
      <c r="AJ35" s="73"/>
      <c r="AK35" s="73"/>
      <c r="AL35" s="73"/>
      <c r="AM35" s="88">
        <v>4942591</v>
      </c>
      <c r="AN35" s="73">
        <v>4942591</v>
      </c>
      <c r="AO35" s="73"/>
      <c r="AP35" s="73"/>
      <c r="AQ35" s="73"/>
      <c r="AR35" s="84">
        <f t="shared" si="0"/>
        <v>19770607</v>
      </c>
      <c r="AS35" s="42" t="s">
        <v>131</v>
      </c>
      <c r="AT35" s="46"/>
    </row>
    <row r="36" spans="1:46" ht="68.25" customHeight="1">
      <c r="A36" s="105"/>
      <c r="B36" s="100"/>
      <c r="C36" s="100"/>
      <c r="D36" s="49"/>
      <c r="E36" s="154"/>
      <c r="F36" s="137"/>
      <c r="G36" s="49">
        <v>42</v>
      </c>
      <c r="H36" s="49">
        <v>3</v>
      </c>
      <c r="I36" s="49">
        <v>33</v>
      </c>
      <c r="J36" s="49">
        <v>13</v>
      </c>
      <c r="K36" s="49">
        <v>31</v>
      </c>
      <c r="L36" s="49">
        <v>54</v>
      </c>
      <c r="M36" s="49">
        <v>42</v>
      </c>
      <c r="N36" s="49" t="s">
        <v>135</v>
      </c>
      <c r="O36" s="44">
        <v>80098</v>
      </c>
      <c r="P36" s="100" t="s">
        <v>160</v>
      </c>
      <c r="Q36" s="100" t="s">
        <v>136</v>
      </c>
      <c r="R36" s="155">
        <v>0.523</v>
      </c>
      <c r="S36" s="151">
        <v>0.75</v>
      </c>
      <c r="T36" s="100">
        <v>52.3</v>
      </c>
      <c r="U36" s="100">
        <v>60</v>
      </c>
      <c r="V36" s="100">
        <v>70</v>
      </c>
      <c r="W36" s="100">
        <v>75</v>
      </c>
      <c r="X36" s="85">
        <v>1305038</v>
      </c>
      <c r="Y36" s="89">
        <v>1305038</v>
      </c>
      <c r="Z36" s="73"/>
      <c r="AA36" s="73"/>
      <c r="AB36" s="73"/>
      <c r="AC36" s="86">
        <v>1305038</v>
      </c>
      <c r="AD36" s="89">
        <v>1305038</v>
      </c>
      <c r="AE36" s="73"/>
      <c r="AF36" s="73"/>
      <c r="AG36" s="73"/>
      <c r="AH36" s="87">
        <v>1305038</v>
      </c>
      <c r="AI36" s="89">
        <v>1305038</v>
      </c>
      <c r="AJ36" s="73"/>
      <c r="AK36" s="73"/>
      <c r="AL36" s="73"/>
      <c r="AM36" s="88">
        <v>1305040</v>
      </c>
      <c r="AN36" s="89">
        <v>1305040</v>
      </c>
      <c r="AO36" s="73"/>
      <c r="AP36" s="73"/>
      <c r="AQ36" s="73"/>
      <c r="AR36" s="84">
        <f t="shared" si="0"/>
        <v>5220154</v>
      </c>
      <c r="AS36" s="42" t="s">
        <v>131</v>
      </c>
      <c r="AT36" s="46"/>
    </row>
    <row r="37" spans="1:46" ht="72">
      <c r="A37" s="105"/>
      <c r="B37" s="100"/>
      <c r="C37" s="100"/>
      <c r="D37" s="49"/>
      <c r="E37" s="154"/>
      <c r="F37" s="137"/>
      <c r="G37" s="49">
        <v>42</v>
      </c>
      <c r="H37" s="49">
        <v>3</v>
      </c>
      <c r="I37" s="49">
        <v>33</v>
      </c>
      <c r="J37" s="49">
        <v>13</v>
      </c>
      <c r="K37" s="49">
        <v>31</v>
      </c>
      <c r="L37" s="49">
        <v>54</v>
      </c>
      <c r="M37" s="49">
        <v>42</v>
      </c>
      <c r="N37" s="49" t="s">
        <v>137</v>
      </c>
      <c r="O37" s="44">
        <v>48059</v>
      </c>
      <c r="P37" s="100"/>
      <c r="Q37" s="100"/>
      <c r="R37" s="155"/>
      <c r="S37" s="151"/>
      <c r="T37" s="100"/>
      <c r="U37" s="100"/>
      <c r="V37" s="100"/>
      <c r="W37" s="100"/>
      <c r="X37" s="85">
        <v>504620</v>
      </c>
      <c r="Y37" s="73">
        <v>504620</v>
      </c>
      <c r="Z37" s="73"/>
      <c r="AA37" s="73"/>
      <c r="AB37" s="73"/>
      <c r="AC37" s="86">
        <v>504619</v>
      </c>
      <c r="AD37" s="73">
        <v>504619</v>
      </c>
      <c r="AE37" s="73"/>
      <c r="AF37" s="73"/>
      <c r="AG37" s="73"/>
      <c r="AH37" s="87"/>
      <c r="AI37" s="73"/>
      <c r="AJ37" s="73"/>
      <c r="AK37" s="73"/>
      <c r="AL37" s="73"/>
      <c r="AM37" s="88"/>
      <c r="AN37" s="89"/>
      <c r="AO37" s="73"/>
      <c r="AP37" s="73"/>
      <c r="AQ37" s="73"/>
      <c r="AR37" s="84">
        <f t="shared" si="0"/>
        <v>1009239</v>
      </c>
      <c r="AS37" s="42" t="s">
        <v>131</v>
      </c>
      <c r="AT37" s="46"/>
    </row>
    <row r="38" spans="1:46" ht="90">
      <c r="A38" s="105" t="s">
        <v>124</v>
      </c>
      <c r="B38" s="100" t="s">
        <v>144</v>
      </c>
      <c r="C38" s="100"/>
      <c r="D38" s="49" t="s">
        <v>126</v>
      </c>
      <c r="E38" s="154"/>
      <c r="F38" s="137"/>
      <c r="G38" s="49">
        <v>42</v>
      </c>
      <c r="H38" s="49">
        <v>3</v>
      </c>
      <c r="I38" s="49">
        <v>33</v>
      </c>
      <c r="J38" s="49">
        <v>13</v>
      </c>
      <c r="K38" s="49">
        <v>32</v>
      </c>
      <c r="L38" s="49">
        <v>54</v>
      </c>
      <c r="M38" s="49">
        <v>81</v>
      </c>
      <c r="N38" s="49" t="s">
        <v>132</v>
      </c>
      <c r="O38" s="44">
        <v>1168831</v>
      </c>
      <c r="P38" s="49"/>
      <c r="Q38" s="49" t="s">
        <v>128</v>
      </c>
      <c r="R38" s="49" t="s">
        <v>129</v>
      </c>
      <c r="S38" s="49" t="s">
        <v>130</v>
      </c>
      <c r="T38" s="49">
        <v>51</v>
      </c>
      <c r="U38" s="49">
        <v>51</v>
      </c>
      <c r="V38" s="49">
        <v>51</v>
      </c>
      <c r="W38" s="49">
        <v>51</v>
      </c>
      <c r="X38" s="85">
        <v>20000000</v>
      </c>
      <c r="Y38" s="73">
        <v>20000000</v>
      </c>
      <c r="Z38" s="73"/>
      <c r="AA38" s="89"/>
      <c r="AB38" s="73"/>
      <c r="AC38" s="86">
        <v>20000000</v>
      </c>
      <c r="AD38" s="73">
        <v>20000000</v>
      </c>
      <c r="AE38" s="73"/>
      <c r="AF38" s="89"/>
      <c r="AG38" s="73"/>
      <c r="AH38" s="87"/>
      <c r="AI38" s="73"/>
      <c r="AJ38" s="73"/>
      <c r="AK38" s="89"/>
      <c r="AL38" s="73"/>
      <c r="AM38" s="88"/>
      <c r="AN38" s="73"/>
      <c r="AO38" s="73"/>
      <c r="AP38" s="89"/>
      <c r="AQ38" s="73"/>
      <c r="AR38" s="84">
        <f t="shared" si="0"/>
        <v>40000000</v>
      </c>
      <c r="AS38" s="42" t="s">
        <v>131</v>
      </c>
      <c r="AT38" s="46"/>
    </row>
    <row r="39" spans="1:46" ht="90">
      <c r="A39" s="105"/>
      <c r="B39" s="100"/>
      <c r="C39" s="100"/>
      <c r="D39" s="49" t="s">
        <v>139</v>
      </c>
      <c r="E39" s="154"/>
      <c r="F39" s="137"/>
      <c r="G39" s="49">
        <v>42</v>
      </c>
      <c r="H39" s="49">
        <v>3</v>
      </c>
      <c r="I39" s="49">
        <v>33</v>
      </c>
      <c r="J39" s="49">
        <v>13</v>
      </c>
      <c r="K39" s="49">
        <v>32</v>
      </c>
      <c r="L39" s="49">
        <v>54</v>
      </c>
      <c r="M39" s="49">
        <v>40</v>
      </c>
      <c r="N39" s="49" t="s">
        <v>132</v>
      </c>
      <c r="O39" s="44">
        <v>1168831</v>
      </c>
      <c r="P39" s="49" t="s">
        <v>158</v>
      </c>
      <c r="Q39" s="49" t="s">
        <v>134</v>
      </c>
      <c r="R39" s="49">
        <v>0.26</v>
      </c>
      <c r="S39" s="49" t="s">
        <v>138</v>
      </c>
      <c r="T39" s="49" t="s">
        <v>138</v>
      </c>
      <c r="U39" s="49" t="s">
        <v>138</v>
      </c>
      <c r="V39" s="49" t="s">
        <v>138</v>
      </c>
      <c r="W39" s="49" t="s">
        <v>138</v>
      </c>
      <c r="X39" s="85"/>
      <c r="Y39" s="73"/>
      <c r="Z39" s="73"/>
      <c r="AA39" s="73"/>
      <c r="AB39" s="73"/>
      <c r="AC39" s="86"/>
      <c r="AD39" s="73"/>
      <c r="AE39" s="73"/>
      <c r="AF39" s="73"/>
      <c r="AG39" s="73"/>
      <c r="AH39" s="87">
        <v>25000000</v>
      </c>
      <c r="AI39" s="73">
        <v>25000000</v>
      </c>
      <c r="AJ39" s="73"/>
      <c r="AK39" s="73"/>
      <c r="AL39" s="73"/>
      <c r="AM39" s="88">
        <v>25000000</v>
      </c>
      <c r="AN39" s="89">
        <v>25000000</v>
      </c>
      <c r="AO39" s="73"/>
      <c r="AP39" s="73"/>
      <c r="AQ39" s="73"/>
      <c r="AR39" s="84">
        <f t="shared" si="0"/>
        <v>50000000</v>
      </c>
      <c r="AS39" s="42" t="s">
        <v>131</v>
      </c>
      <c r="AT39" s="46"/>
    </row>
    <row r="40" spans="1:46" ht="61.5" customHeight="1">
      <c r="A40" s="105" t="s">
        <v>143</v>
      </c>
      <c r="B40" s="100" t="s">
        <v>142</v>
      </c>
      <c r="C40" s="100"/>
      <c r="D40" s="100" t="s">
        <v>140</v>
      </c>
      <c r="E40" s="154"/>
      <c r="F40" s="137"/>
      <c r="G40" s="49">
        <v>42</v>
      </c>
      <c r="H40" s="49">
        <v>3</v>
      </c>
      <c r="I40" s="49">
        <v>33</v>
      </c>
      <c r="J40" s="49">
        <v>13</v>
      </c>
      <c r="K40" s="49">
        <v>21</v>
      </c>
      <c r="L40" s="49">
        <v>54</v>
      </c>
      <c r="M40" s="49">
        <v>80</v>
      </c>
      <c r="N40" s="49" t="s">
        <v>133</v>
      </c>
      <c r="O40" s="44">
        <v>38059</v>
      </c>
      <c r="P40" s="100" t="s">
        <v>157</v>
      </c>
      <c r="Q40" s="100" t="s">
        <v>141</v>
      </c>
      <c r="R40" s="155">
        <v>0.981</v>
      </c>
      <c r="S40" s="151">
        <v>1</v>
      </c>
      <c r="T40" s="100">
        <v>98.1</v>
      </c>
      <c r="U40" s="100">
        <v>99</v>
      </c>
      <c r="V40" s="100">
        <v>95</v>
      </c>
      <c r="W40" s="100">
        <v>100</v>
      </c>
      <c r="X40" s="85">
        <v>6798000</v>
      </c>
      <c r="Y40" s="73">
        <v>6798000</v>
      </c>
      <c r="Z40" s="73"/>
      <c r="AA40" s="73"/>
      <c r="AB40" s="73"/>
      <c r="AC40" s="86">
        <v>6798000</v>
      </c>
      <c r="AD40" s="73">
        <v>6798000</v>
      </c>
      <c r="AE40" s="73"/>
      <c r="AF40" s="73"/>
      <c r="AG40" s="73"/>
      <c r="AH40" s="87"/>
      <c r="AI40" s="73"/>
      <c r="AJ40" s="73"/>
      <c r="AK40" s="73"/>
      <c r="AL40" s="73"/>
      <c r="AM40" s="88"/>
      <c r="AN40" s="73"/>
      <c r="AO40" s="73"/>
      <c r="AP40" s="73"/>
      <c r="AQ40" s="73"/>
      <c r="AR40" s="84">
        <f t="shared" si="0"/>
        <v>13596000</v>
      </c>
      <c r="AS40" s="42" t="s">
        <v>131</v>
      </c>
      <c r="AT40" s="46"/>
    </row>
    <row r="41" spans="1:46" ht="116.25" customHeight="1">
      <c r="A41" s="105"/>
      <c r="B41" s="100"/>
      <c r="C41" s="100"/>
      <c r="D41" s="100"/>
      <c r="E41" s="154"/>
      <c r="F41" s="137"/>
      <c r="G41" s="49">
        <v>42</v>
      </c>
      <c r="H41" s="49">
        <v>3</v>
      </c>
      <c r="I41" s="49">
        <v>33</v>
      </c>
      <c r="J41" s="49">
        <v>13</v>
      </c>
      <c r="K41" s="49">
        <v>21</v>
      </c>
      <c r="L41" s="49">
        <v>54</v>
      </c>
      <c r="M41" s="49">
        <v>41</v>
      </c>
      <c r="N41" s="49" t="s">
        <v>133</v>
      </c>
      <c r="O41" s="44">
        <v>38059</v>
      </c>
      <c r="P41" s="100"/>
      <c r="Q41" s="100"/>
      <c r="R41" s="155"/>
      <c r="S41" s="100"/>
      <c r="T41" s="100"/>
      <c r="U41" s="100"/>
      <c r="V41" s="100"/>
      <c r="W41" s="100"/>
      <c r="X41" s="85"/>
      <c r="Y41" s="73"/>
      <c r="Z41" s="73"/>
      <c r="AA41" s="73"/>
      <c r="AB41" s="73"/>
      <c r="AC41" s="74"/>
      <c r="AD41" s="73"/>
      <c r="AE41" s="73"/>
      <c r="AF41" s="73"/>
      <c r="AG41" s="73"/>
      <c r="AH41" s="87">
        <v>6798000</v>
      </c>
      <c r="AI41" s="73">
        <v>6798000</v>
      </c>
      <c r="AJ41" s="73"/>
      <c r="AK41" s="73"/>
      <c r="AL41" s="73"/>
      <c r="AM41" s="76">
        <v>5106000</v>
      </c>
      <c r="AN41" s="73">
        <v>5106000</v>
      </c>
      <c r="AO41" s="73"/>
      <c r="AP41" s="73"/>
      <c r="AQ41" s="73"/>
      <c r="AR41" s="84">
        <f t="shared" si="0"/>
        <v>11904000</v>
      </c>
      <c r="AS41" s="42" t="s">
        <v>131</v>
      </c>
      <c r="AT41" s="46"/>
    </row>
    <row r="42" spans="1:46" ht="90" customHeight="1">
      <c r="A42" s="105" t="s">
        <v>90</v>
      </c>
      <c r="B42" s="100" t="s">
        <v>150</v>
      </c>
      <c r="C42" s="100"/>
      <c r="D42" s="218" t="s">
        <v>151</v>
      </c>
      <c r="E42" s="142">
        <v>2012170010054</v>
      </c>
      <c r="F42" s="100" t="s">
        <v>116</v>
      </c>
      <c r="G42" s="49">
        <v>42</v>
      </c>
      <c r="H42" s="49">
        <v>3</v>
      </c>
      <c r="I42" s="49">
        <v>33</v>
      </c>
      <c r="J42" s="49">
        <v>13</v>
      </c>
      <c r="K42" s="49">
        <v>33</v>
      </c>
      <c r="L42" s="49">
        <v>54</v>
      </c>
      <c r="M42" s="49">
        <v>45</v>
      </c>
      <c r="N42" s="100" t="s">
        <v>152</v>
      </c>
      <c r="O42" s="44">
        <v>77500000</v>
      </c>
      <c r="P42" s="100" t="s">
        <v>156</v>
      </c>
      <c r="Q42" s="100" t="s">
        <v>153</v>
      </c>
      <c r="R42" s="66">
        <v>1</v>
      </c>
      <c r="S42" s="66">
        <v>1</v>
      </c>
      <c r="T42" s="66">
        <v>1</v>
      </c>
      <c r="U42" s="66">
        <v>1</v>
      </c>
      <c r="V42" s="66">
        <v>1</v>
      </c>
      <c r="W42" s="66">
        <v>1</v>
      </c>
      <c r="X42" s="72"/>
      <c r="Y42" s="73"/>
      <c r="Z42" s="73"/>
      <c r="AA42" s="73"/>
      <c r="AB42" s="73"/>
      <c r="AC42" s="74"/>
      <c r="AD42" s="73"/>
      <c r="AE42" s="73"/>
      <c r="AF42" s="73"/>
      <c r="AG42" s="73"/>
      <c r="AH42" s="75">
        <v>38750000</v>
      </c>
      <c r="AI42" s="73">
        <v>38750000</v>
      </c>
      <c r="AJ42" s="73"/>
      <c r="AK42" s="73"/>
      <c r="AL42" s="73"/>
      <c r="AM42" s="76">
        <v>38750000</v>
      </c>
      <c r="AN42" s="73">
        <v>38750000</v>
      </c>
      <c r="AO42" s="73"/>
      <c r="AP42" s="73"/>
      <c r="AQ42" s="73"/>
      <c r="AR42" s="84">
        <f t="shared" si="0"/>
        <v>77500000</v>
      </c>
      <c r="AS42" s="172" t="s">
        <v>154</v>
      </c>
      <c r="AT42" s="46"/>
    </row>
    <row r="43" spans="1:46" ht="50.25" customHeight="1">
      <c r="A43" s="105"/>
      <c r="B43" s="100"/>
      <c r="C43" s="100"/>
      <c r="D43" s="218"/>
      <c r="E43" s="142"/>
      <c r="F43" s="100"/>
      <c r="G43" s="49">
        <v>42</v>
      </c>
      <c r="H43" s="49">
        <v>3</v>
      </c>
      <c r="I43" s="49">
        <v>33</v>
      </c>
      <c r="J43" s="49">
        <v>13</v>
      </c>
      <c r="K43" s="49">
        <v>33</v>
      </c>
      <c r="L43" s="49">
        <v>54</v>
      </c>
      <c r="M43" s="49">
        <v>83</v>
      </c>
      <c r="N43" s="100"/>
      <c r="O43" s="44">
        <v>112500000</v>
      </c>
      <c r="P43" s="100"/>
      <c r="Q43" s="100"/>
      <c r="R43" s="66">
        <v>1</v>
      </c>
      <c r="S43" s="66">
        <v>1</v>
      </c>
      <c r="T43" s="66">
        <v>1</v>
      </c>
      <c r="U43" s="66">
        <v>1</v>
      </c>
      <c r="V43" s="66">
        <v>1</v>
      </c>
      <c r="W43" s="66">
        <v>1</v>
      </c>
      <c r="X43" s="72">
        <v>56250000</v>
      </c>
      <c r="Y43" s="73">
        <v>56250000</v>
      </c>
      <c r="Z43" s="73"/>
      <c r="AA43" s="73"/>
      <c r="AB43" s="73"/>
      <c r="AC43" s="74">
        <v>56250000</v>
      </c>
      <c r="AD43" s="73">
        <v>56250000</v>
      </c>
      <c r="AE43" s="73"/>
      <c r="AF43" s="73"/>
      <c r="AG43" s="73"/>
      <c r="AH43" s="75"/>
      <c r="AI43" s="73"/>
      <c r="AJ43" s="73"/>
      <c r="AK43" s="73"/>
      <c r="AL43" s="73"/>
      <c r="AM43" s="76"/>
      <c r="AN43" s="73"/>
      <c r="AO43" s="73"/>
      <c r="AP43" s="73"/>
      <c r="AQ43" s="73"/>
      <c r="AR43" s="84">
        <f t="shared" si="0"/>
        <v>112500000</v>
      </c>
      <c r="AS43" s="173"/>
      <c r="AT43" s="46"/>
    </row>
    <row r="44" spans="1:46" ht="47.25" customHeight="1">
      <c r="A44" s="105" t="s">
        <v>90</v>
      </c>
      <c r="B44" s="100" t="s">
        <v>150</v>
      </c>
      <c r="C44" s="100"/>
      <c r="D44" s="218" t="s">
        <v>155</v>
      </c>
      <c r="E44" s="142"/>
      <c r="F44" s="100"/>
      <c r="G44" s="49">
        <v>42</v>
      </c>
      <c r="H44" s="49">
        <v>3</v>
      </c>
      <c r="I44" s="49">
        <v>33</v>
      </c>
      <c r="J44" s="49">
        <v>13</v>
      </c>
      <c r="K44" s="49">
        <v>33</v>
      </c>
      <c r="L44" s="49">
        <v>54</v>
      </c>
      <c r="M44" s="49">
        <v>44</v>
      </c>
      <c r="N44" s="100" t="s">
        <v>152</v>
      </c>
      <c r="O44" s="44">
        <v>11904000</v>
      </c>
      <c r="P44" s="100" t="s">
        <v>156</v>
      </c>
      <c r="Q44" s="100" t="s">
        <v>153</v>
      </c>
      <c r="R44" s="66">
        <v>1</v>
      </c>
      <c r="S44" s="66">
        <v>1</v>
      </c>
      <c r="T44" s="66">
        <v>1</v>
      </c>
      <c r="U44" s="66">
        <v>1</v>
      </c>
      <c r="V44" s="66">
        <v>1</v>
      </c>
      <c r="W44" s="66">
        <v>1</v>
      </c>
      <c r="X44" s="72"/>
      <c r="Y44" s="73"/>
      <c r="Z44" s="73"/>
      <c r="AA44" s="73"/>
      <c r="AB44" s="73"/>
      <c r="AC44" s="74"/>
      <c r="AD44" s="73"/>
      <c r="AE44" s="73"/>
      <c r="AF44" s="73"/>
      <c r="AG44" s="73"/>
      <c r="AH44" s="75">
        <v>5952000</v>
      </c>
      <c r="AI44" s="73">
        <v>5952000</v>
      </c>
      <c r="AJ44" s="73"/>
      <c r="AK44" s="73"/>
      <c r="AL44" s="73"/>
      <c r="AM44" s="76">
        <v>5952000</v>
      </c>
      <c r="AN44" s="73">
        <v>5952000</v>
      </c>
      <c r="AO44" s="73"/>
      <c r="AP44" s="73"/>
      <c r="AQ44" s="73"/>
      <c r="AR44" s="84">
        <f t="shared" si="0"/>
        <v>11904000</v>
      </c>
      <c r="AS44" s="173"/>
      <c r="AT44" s="46"/>
    </row>
    <row r="45" spans="1:46" ht="75" customHeight="1">
      <c r="A45" s="105"/>
      <c r="B45" s="100"/>
      <c r="C45" s="100"/>
      <c r="D45" s="218"/>
      <c r="E45" s="142"/>
      <c r="F45" s="100"/>
      <c r="G45" s="49">
        <v>42</v>
      </c>
      <c r="H45" s="49">
        <v>3</v>
      </c>
      <c r="I45" s="49">
        <v>33</v>
      </c>
      <c r="J45" s="49">
        <v>13</v>
      </c>
      <c r="K45" s="49">
        <v>33</v>
      </c>
      <c r="L45" s="49">
        <v>54</v>
      </c>
      <c r="M45" s="49">
        <v>80</v>
      </c>
      <c r="N45" s="100"/>
      <c r="O45" s="44">
        <v>13596000</v>
      </c>
      <c r="P45" s="100"/>
      <c r="Q45" s="100"/>
      <c r="R45" s="66">
        <v>1</v>
      </c>
      <c r="S45" s="66">
        <v>1</v>
      </c>
      <c r="T45" s="66">
        <v>1</v>
      </c>
      <c r="U45" s="66">
        <v>1</v>
      </c>
      <c r="V45" s="66">
        <v>1</v>
      </c>
      <c r="W45" s="66">
        <v>1</v>
      </c>
      <c r="X45" s="72">
        <v>6798000</v>
      </c>
      <c r="Y45" s="73">
        <v>6798000</v>
      </c>
      <c r="Z45" s="73"/>
      <c r="AA45" s="73"/>
      <c r="AB45" s="73"/>
      <c r="AC45" s="74">
        <v>6798000</v>
      </c>
      <c r="AD45" s="73">
        <v>6798000</v>
      </c>
      <c r="AE45" s="73"/>
      <c r="AF45" s="73"/>
      <c r="AG45" s="73"/>
      <c r="AH45" s="75"/>
      <c r="AI45" s="73"/>
      <c r="AJ45" s="73"/>
      <c r="AK45" s="73"/>
      <c r="AL45" s="73"/>
      <c r="AM45" s="76"/>
      <c r="AN45" s="73"/>
      <c r="AO45" s="73"/>
      <c r="AP45" s="73"/>
      <c r="AQ45" s="73"/>
      <c r="AR45" s="84">
        <f t="shared" si="0"/>
        <v>13596000</v>
      </c>
      <c r="AS45" s="174"/>
      <c r="AT45" s="46"/>
    </row>
    <row r="46" spans="1:46" ht="187.5" customHeight="1">
      <c r="A46" s="70" t="s">
        <v>167</v>
      </c>
      <c r="B46" s="49" t="s">
        <v>165</v>
      </c>
      <c r="C46" s="49"/>
      <c r="D46" s="49" t="s">
        <v>166</v>
      </c>
      <c r="E46" s="63">
        <v>2012170010054</v>
      </c>
      <c r="F46" s="49" t="s">
        <v>116</v>
      </c>
      <c r="G46" s="49">
        <v>42</v>
      </c>
      <c r="H46" s="49">
        <v>3</v>
      </c>
      <c r="I46" s="49">
        <v>33</v>
      </c>
      <c r="J46" s="49">
        <v>13</v>
      </c>
      <c r="K46" s="49">
        <v>52</v>
      </c>
      <c r="L46" s="49">
        <v>54</v>
      </c>
      <c r="M46" s="49">
        <v>4</v>
      </c>
      <c r="N46" s="49" t="s">
        <v>161</v>
      </c>
      <c r="O46" s="44">
        <v>50000000</v>
      </c>
      <c r="P46" s="49" t="s">
        <v>162</v>
      </c>
      <c r="Q46" s="49" t="s">
        <v>163</v>
      </c>
      <c r="R46" s="49">
        <v>400</v>
      </c>
      <c r="S46" s="49">
        <v>500</v>
      </c>
      <c r="T46" s="49">
        <v>400</v>
      </c>
      <c r="U46" s="49">
        <v>400</v>
      </c>
      <c r="V46" s="49">
        <v>450</v>
      </c>
      <c r="W46" s="49">
        <v>500</v>
      </c>
      <c r="X46" s="72"/>
      <c r="Y46" s="73"/>
      <c r="Z46" s="73"/>
      <c r="AA46" s="73"/>
      <c r="AB46" s="73"/>
      <c r="AC46" s="74"/>
      <c r="AD46" s="73"/>
      <c r="AE46" s="73"/>
      <c r="AF46" s="73"/>
      <c r="AG46" s="73"/>
      <c r="AH46" s="75">
        <v>25000000</v>
      </c>
      <c r="AI46" s="73">
        <v>25000000</v>
      </c>
      <c r="AJ46" s="73"/>
      <c r="AK46" s="73"/>
      <c r="AL46" s="73"/>
      <c r="AM46" s="76">
        <v>25000000</v>
      </c>
      <c r="AN46" s="73">
        <v>25000000</v>
      </c>
      <c r="AO46" s="73"/>
      <c r="AP46" s="73"/>
      <c r="AQ46" s="73"/>
      <c r="AR46" s="84">
        <f t="shared" si="0"/>
        <v>50000000</v>
      </c>
      <c r="AS46" s="42" t="s">
        <v>164</v>
      </c>
      <c r="AT46" s="46"/>
    </row>
    <row r="47" spans="1:46" ht="188.25" customHeight="1">
      <c r="A47" s="70" t="s">
        <v>171</v>
      </c>
      <c r="B47" s="49" t="s">
        <v>172</v>
      </c>
      <c r="C47" s="49"/>
      <c r="D47" s="49" t="s">
        <v>173</v>
      </c>
      <c r="E47" s="63">
        <v>2012170010054</v>
      </c>
      <c r="F47" s="49" t="s">
        <v>116</v>
      </c>
      <c r="G47" s="49">
        <v>42</v>
      </c>
      <c r="H47" s="49">
        <v>3</v>
      </c>
      <c r="I47" s="49">
        <v>33</v>
      </c>
      <c r="J47" s="49">
        <v>13</v>
      </c>
      <c r="K47" s="49">
        <v>21</v>
      </c>
      <c r="L47" s="49">
        <v>71</v>
      </c>
      <c r="M47" s="49">
        <v>4</v>
      </c>
      <c r="N47" s="49" t="s">
        <v>168</v>
      </c>
      <c r="O47" s="44">
        <v>400000000</v>
      </c>
      <c r="P47" s="49" t="s">
        <v>169</v>
      </c>
      <c r="Q47" s="49" t="s">
        <v>170</v>
      </c>
      <c r="R47" s="49">
        <v>16800</v>
      </c>
      <c r="S47" s="49">
        <v>8100</v>
      </c>
      <c r="T47" s="49">
        <v>3000</v>
      </c>
      <c r="U47" s="49">
        <v>1050</v>
      </c>
      <c r="V47" s="49">
        <v>2025</v>
      </c>
      <c r="W47" s="49">
        <v>2025</v>
      </c>
      <c r="X47" s="72"/>
      <c r="Y47" s="73"/>
      <c r="Z47" s="73"/>
      <c r="AA47" s="73"/>
      <c r="AB47" s="73"/>
      <c r="AC47" s="74"/>
      <c r="AD47" s="73"/>
      <c r="AE47" s="73"/>
      <c r="AF47" s="73"/>
      <c r="AG47" s="73"/>
      <c r="AH47" s="75">
        <v>200000000</v>
      </c>
      <c r="AI47" s="73">
        <v>200000000</v>
      </c>
      <c r="AJ47" s="73"/>
      <c r="AK47" s="73"/>
      <c r="AL47" s="73"/>
      <c r="AM47" s="76">
        <v>200000000</v>
      </c>
      <c r="AN47" s="73">
        <v>200000000</v>
      </c>
      <c r="AO47" s="73"/>
      <c r="AP47" s="73"/>
      <c r="AQ47" s="73"/>
      <c r="AR47" s="84">
        <f t="shared" si="0"/>
        <v>400000000</v>
      </c>
      <c r="AS47" s="42" t="s">
        <v>164</v>
      </c>
      <c r="AT47" s="46"/>
    </row>
    <row r="48" spans="1:46" ht="162">
      <c r="A48" s="70" t="s">
        <v>171</v>
      </c>
      <c r="B48" s="49" t="s">
        <v>172</v>
      </c>
      <c r="C48" s="49"/>
      <c r="D48" s="49" t="s">
        <v>173</v>
      </c>
      <c r="E48" s="63">
        <v>2012170010054</v>
      </c>
      <c r="F48" s="49" t="s">
        <v>116</v>
      </c>
      <c r="G48" s="49">
        <v>42</v>
      </c>
      <c r="H48" s="49">
        <v>3</v>
      </c>
      <c r="I48" s="49">
        <v>83</v>
      </c>
      <c r="J48" s="49">
        <v>13</v>
      </c>
      <c r="K48" s="49">
        <v>21</v>
      </c>
      <c r="L48" s="49">
        <v>71</v>
      </c>
      <c r="M48" s="49">
        <v>4</v>
      </c>
      <c r="N48" s="49" t="s">
        <v>168</v>
      </c>
      <c r="O48" s="44">
        <v>20000000</v>
      </c>
      <c r="P48" s="49" t="s">
        <v>169</v>
      </c>
      <c r="Q48" s="49" t="s">
        <v>170</v>
      </c>
      <c r="R48" s="49">
        <v>16800</v>
      </c>
      <c r="S48" s="49">
        <v>8100</v>
      </c>
      <c r="T48" s="49">
        <v>3000</v>
      </c>
      <c r="U48" s="49">
        <v>1050</v>
      </c>
      <c r="V48" s="49">
        <v>2025</v>
      </c>
      <c r="W48" s="49">
        <v>2025</v>
      </c>
      <c r="X48" s="72"/>
      <c r="Y48" s="73"/>
      <c r="Z48" s="73"/>
      <c r="AA48" s="73"/>
      <c r="AB48" s="73"/>
      <c r="AC48" s="74"/>
      <c r="AD48" s="73"/>
      <c r="AE48" s="73"/>
      <c r="AF48" s="73"/>
      <c r="AG48" s="73"/>
      <c r="AH48" s="75">
        <v>10000000</v>
      </c>
      <c r="AI48" s="73">
        <v>10000000</v>
      </c>
      <c r="AJ48" s="73"/>
      <c r="AK48" s="73"/>
      <c r="AL48" s="73"/>
      <c r="AM48" s="76">
        <v>10000000</v>
      </c>
      <c r="AN48" s="73">
        <v>10000000</v>
      </c>
      <c r="AO48" s="73"/>
      <c r="AP48" s="73"/>
      <c r="AQ48" s="73"/>
      <c r="AR48" s="84">
        <f aca="true" t="shared" si="1" ref="AR48:AR64">AM48+AH48+AC48+X48</f>
        <v>20000000</v>
      </c>
      <c r="AS48" s="42" t="s">
        <v>164</v>
      </c>
      <c r="AT48" s="46"/>
    </row>
    <row r="49" spans="1:46" ht="59.25" customHeight="1">
      <c r="A49" s="146" t="s">
        <v>90</v>
      </c>
      <c r="B49" s="137" t="s">
        <v>144</v>
      </c>
      <c r="C49" s="147"/>
      <c r="D49" s="137" t="s">
        <v>192</v>
      </c>
      <c r="E49" s="148">
        <v>2012170010054</v>
      </c>
      <c r="F49" s="137" t="s">
        <v>116</v>
      </c>
      <c r="G49" s="52">
        <v>42</v>
      </c>
      <c r="H49" s="52">
        <v>3</v>
      </c>
      <c r="I49" s="52">
        <v>33</v>
      </c>
      <c r="J49" s="52">
        <v>13</v>
      </c>
      <c r="K49" s="52">
        <v>32</v>
      </c>
      <c r="L49" s="52">
        <v>54</v>
      </c>
      <c r="M49" s="52">
        <v>42</v>
      </c>
      <c r="N49" s="137" t="s">
        <v>174</v>
      </c>
      <c r="O49" s="44">
        <v>8915634</v>
      </c>
      <c r="P49" s="104"/>
      <c r="Q49" s="138" t="s">
        <v>175</v>
      </c>
      <c r="R49" s="100">
        <v>100</v>
      </c>
      <c r="S49" s="100">
        <v>100</v>
      </c>
      <c r="T49" s="100">
        <v>15</v>
      </c>
      <c r="U49" s="100">
        <v>30</v>
      </c>
      <c r="V49" s="100">
        <v>60</v>
      </c>
      <c r="W49" s="100">
        <v>100</v>
      </c>
      <c r="X49" s="72">
        <v>2250000</v>
      </c>
      <c r="Y49" s="73">
        <v>2250000</v>
      </c>
      <c r="Z49" s="73">
        <v>0</v>
      </c>
      <c r="AA49" s="73"/>
      <c r="AB49" s="73">
        <v>0</v>
      </c>
      <c r="AC49" s="74">
        <v>4500000</v>
      </c>
      <c r="AD49" s="73">
        <v>4500000</v>
      </c>
      <c r="AE49" s="73"/>
      <c r="AF49" s="73"/>
      <c r="AG49" s="73"/>
      <c r="AH49" s="75">
        <v>2165634</v>
      </c>
      <c r="AI49" s="73">
        <v>2165634</v>
      </c>
      <c r="AJ49" s="73"/>
      <c r="AK49" s="73"/>
      <c r="AL49" s="73"/>
      <c r="AM49" s="76">
        <v>0</v>
      </c>
      <c r="AN49" s="73"/>
      <c r="AO49" s="73"/>
      <c r="AP49" s="73"/>
      <c r="AQ49" s="73"/>
      <c r="AR49" s="84">
        <f t="shared" si="1"/>
        <v>8915634</v>
      </c>
      <c r="AS49" s="47" t="s">
        <v>176</v>
      </c>
      <c r="AT49" s="56"/>
    </row>
    <row r="50" spans="1:46" ht="202.5" customHeight="1">
      <c r="A50" s="146"/>
      <c r="B50" s="137"/>
      <c r="C50" s="147"/>
      <c r="D50" s="137"/>
      <c r="E50" s="148"/>
      <c r="F50" s="137"/>
      <c r="G50" s="52">
        <v>42</v>
      </c>
      <c r="H50" s="52">
        <v>3</v>
      </c>
      <c r="I50" s="52">
        <v>33</v>
      </c>
      <c r="J50" s="52">
        <v>13</v>
      </c>
      <c r="K50" s="52">
        <v>32</v>
      </c>
      <c r="L50" s="52">
        <v>54</v>
      </c>
      <c r="M50" s="52">
        <v>43</v>
      </c>
      <c r="N50" s="137"/>
      <c r="O50" s="44">
        <v>6084366</v>
      </c>
      <c r="P50" s="104"/>
      <c r="Q50" s="138"/>
      <c r="R50" s="100"/>
      <c r="S50" s="100"/>
      <c r="T50" s="100"/>
      <c r="U50" s="100"/>
      <c r="V50" s="100"/>
      <c r="W50" s="100"/>
      <c r="X50" s="72">
        <v>0</v>
      </c>
      <c r="Y50" s="73">
        <v>0</v>
      </c>
      <c r="Z50" s="73">
        <v>0</v>
      </c>
      <c r="AA50" s="73"/>
      <c r="AB50" s="73">
        <v>0</v>
      </c>
      <c r="AC50" s="74"/>
      <c r="AD50" s="73">
        <v>0</v>
      </c>
      <c r="AE50" s="73"/>
      <c r="AF50" s="73"/>
      <c r="AG50" s="73"/>
      <c r="AH50" s="75">
        <v>0</v>
      </c>
      <c r="AI50" s="73"/>
      <c r="AJ50" s="73"/>
      <c r="AK50" s="73"/>
      <c r="AL50" s="73"/>
      <c r="AM50" s="76">
        <v>6084366</v>
      </c>
      <c r="AN50" s="73"/>
      <c r="AO50" s="73"/>
      <c r="AP50" s="73"/>
      <c r="AQ50" s="73"/>
      <c r="AR50" s="84">
        <f t="shared" si="1"/>
        <v>6084366</v>
      </c>
      <c r="AS50" s="47" t="s">
        <v>176</v>
      </c>
      <c r="AT50" s="56"/>
    </row>
    <row r="51" spans="1:46" ht="98.25" customHeight="1">
      <c r="A51" s="59" t="s">
        <v>90</v>
      </c>
      <c r="B51" s="52" t="s">
        <v>144</v>
      </c>
      <c r="C51" s="54"/>
      <c r="D51" s="52" t="s">
        <v>177</v>
      </c>
      <c r="E51" s="55">
        <v>2012170010054</v>
      </c>
      <c r="F51" s="52" t="s">
        <v>116</v>
      </c>
      <c r="G51" s="52">
        <v>42</v>
      </c>
      <c r="H51" s="52">
        <v>3</v>
      </c>
      <c r="I51" s="52">
        <v>33</v>
      </c>
      <c r="J51" s="52">
        <v>13</v>
      </c>
      <c r="K51" s="52">
        <v>32</v>
      </c>
      <c r="L51" s="52">
        <v>54</v>
      </c>
      <c r="M51" s="52">
        <v>43</v>
      </c>
      <c r="N51" s="52" t="s">
        <v>177</v>
      </c>
      <c r="O51" s="44">
        <v>148000000</v>
      </c>
      <c r="P51" s="60"/>
      <c r="Q51" s="53" t="s">
        <v>193</v>
      </c>
      <c r="R51" s="49">
        <v>16640</v>
      </c>
      <c r="S51" s="49">
        <v>10000</v>
      </c>
      <c r="T51" s="49">
        <v>0</v>
      </c>
      <c r="U51" s="49">
        <v>2000</v>
      </c>
      <c r="V51" s="49">
        <v>7000</v>
      </c>
      <c r="W51" s="49">
        <v>10000</v>
      </c>
      <c r="X51" s="72">
        <v>0</v>
      </c>
      <c r="Y51" s="73">
        <v>0</v>
      </c>
      <c r="Z51" s="73">
        <v>0</v>
      </c>
      <c r="AA51" s="73">
        <v>0</v>
      </c>
      <c r="AB51" s="73">
        <v>0</v>
      </c>
      <c r="AC51" s="74">
        <v>2960000</v>
      </c>
      <c r="AD51" s="73">
        <v>2960000</v>
      </c>
      <c r="AE51" s="73"/>
      <c r="AF51" s="73"/>
      <c r="AG51" s="73"/>
      <c r="AH51" s="75">
        <v>103600000</v>
      </c>
      <c r="AI51" s="73">
        <v>103600000</v>
      </c>
      <c r="AJ51" s="73"/>
      <c r="AK51" s="73"/>
      <c r="AL51" s="73"/>
      <c r="AM51" s="76">
        <v>41440000</v>
      </c>
      <c r="AN51" s="73">
        <v>41440000</v>
      </c>
      <c r="AO51" s="73"/>
      <c r="AP51" s="73"/>
      <c r="AQ51" s="73"/>
      <c r="AR51" s="84">
        <f t="shared" si="1"/>
        <v>148000000</v>
      </c>
      <c r="AS51" s="47" t="s">
        <v>176</v>
      </c>
      <c r="AT51" s="56"/>
    </row>
    <row r="52" spans="1:46" ht="90">
      <c r="A52" s="59" t="s">
        <v>90</v>
      </c>
      <c r="B52" s="52" t="s">
        <v>144</v>
      </c>
      <c r="C52" s="54"/>
      <c r="D52" s="52" t="s">
        <v>196</v>
      </c>
      <c r="E52" s="55">
        <v>2012170010054</v>
      </c>
      <c r="F52" s="52" t="s">
        <v>116</v>
      </c>
      <c r="G52" s="52">
        <v>42</v>
      </c>
      <c r="H52" s="52">
        <v>3</v>
      </c>
      <c r="I52" s="52">
        <v>33</v>
      </c>
      <c r="J52" s="52">
        <v>13</v>
      </c>
      <c r="K52" s="52">
        <v>32</v>
      </c>
      <c r="L52" s="52">
        <v>54</v>
      </c>
      <c r="M52" s="52">
        <v>43</v>
      </c>
      <c r="N52" s="52" t="s">
        <v>197</v>
      </c>
      <c r="O52" s="44">
        <v>81000000</v>
      </c>
      <c r="P52" s="68"/>
      <c r="Q52" s="53" t="s">
        <v>195</v>
      </c>
      <c r="R52" s="49">
        <v>180000</v>
      </c>
      <c r="S52" s="49">
        <v>18000</v>
      </c>
      <c r="T52" s="49">
        <v>500</v>
      </c>
      <c r="U52" s="49">
        <v>1500</v>
      </c>
      <c r="V52" s="49">
        <v>7000</v>
      </c>
      <c r="W52" s="49">
        <v>18000</v>
      </c>
      <c r="X52" s="72">
        <v>2250000</v>
      </c>
      <c r="Y52" s="73">
        <v>2250000</v>
      </c>
      <c r="Z52" s="73">
        <v>0</v>
      </c>
      <c r="AA52" s="73"/>
      <c r="AB52" s="73">
        <v>0</v>
      </c>
      <c r="AC52" s="74">
        <v>6750000</v>
      </c>
      <c r="AD52" s="73">
        <v>6750000</v>
      </c>
      <c r="AE52" s="73"/>
      <c r="AF52" s="73"/>
      <c r="AG52" s="73"/>
      <c r="AH52" s="75">
        <v>31500000</v>
      </c>
      <c r="AI52" s="73">
        <v>31500000</v>
      </c>
      <c r="AJ52" s="73"/>
      <c r="AK52" s="73"/>
      <c r="AL52" s="73"/>
      <c r="AM52" s="76">
        <v>40500000</v>
      </c>
      <c r="AN52" s="73">
        <v>40500000</v>
      </c>
      <c r="AO52" s="73"/>
      <c r="AP52" s="73"/>
      <c r="AQ52" s="73"/>
      <c r="AR52" s="84">
        <f t="shared" si="1"/>
        <v>81000000</v>
      </c>
      <c r="AS52" s="47" t="s">
        <v>176</v>
      </c>
      <c r="AT52" s="57"/>
    </row>
    <row r="53" spans="1:46" ht="104.25" customHeight="1">
      <c r="A53" s="59" t="s">
        <v>90</v>
      </c>
      <c r="B53" s="52" t="s">
        <v>144</v>
      </c>
      <c r="C53" s="54"/>
      <c r="D53" s="52" t="s">
        <v>194</v>
      </c>
      <c r="E53" s="55">
        <v>2012170010054</v>
      </c>
      <c r="F53" s="52" t="s">
        <v>116</v>
      </c>
      <c r="G53" s="52">
        <v>42</v>
      </c>
      <c r="H53" s="52">
        <v>3</v>
      </c>
      <c r="I53" s="52">
        <v>33</v>
      </c>
      <c r="J53" s="52">
        <v>13</v>
      </c>
      <c r="K53" s="52">
        <v>32</v>
      </c>
      <c r="L53" s="52">
        <v>54</v>
      </c>
      <c r="M53" s="52">
        <v>43</v>
      </c>
      <c r="N53" s="52" t="s">
        <v>178</v>
      </c>
      <c r="O53" s="44">
        <v>50000000</v>
      </c>
      <c r="P53" s="69"/>
      <c r="Q53" s="53" t="s">
        <v>179</v>
      </c>
      <c r="R53" s="49">
        <v>400</v>
      </c>
      <c r="S53" s="49">
        <v>400</v>
      </c>
      <c r="T53" s="49">
        <v>0</v>
      </c>
      <c r="U53" s="49">
        <v>100</v>
      </c>
      <c r="V53" s="49">
        <v>300</v>
      </c>
      <c r="W53" s="49">
        <v>400</v>
      </c>
      <c r="X53" s="72">
        <v>0</v>
      </c>
      <c r="Y53" s="73">
        <v>0</v>
      </c>
      <c r="Z53" s="73">
        <v>0</v>
      </c>
      <c r="AA53" s="73"/>
      <c r="AB53" s="73">
        <v>0</v>
      </c>
      <c r="AC53" s="74">
        <v>12500000</v>
      </c>
      <c r="AD53" s="73">
        <v>12500000</v>
      </c>
      <c r="AE53" s="73"/>
      <c r="AF53" s="73"/>
      <c r="AG53" s="73"/>
      <c r="AH53" s="75">
        <v>37500000</v>
      </c>
      <c r="AI53" s="73">
        <v>37500000</v>
      </c>
      <c r="AJ53" s="73"/>
      <c r="AK53" s="73"/>
      <c r="AL53" s="73"/>
      <c r="AM53" s="76"/>
      <c r="AN53" s="73"/>
      <c r="AO53" s="73"/>
      <c r="AP53" s="73"/>
      <c r="AQ53" s="73"/>
      <c r="AR53" s="84">
        <f t="shared" si="1"/>
        <v>50000000</v>
      </c>
      <c r="AS53" s="47" t="s">
        <v>176</v>
      </c>
      <c r="AT53" s="57"/>
    </row>
    <row r="54" spans="1:46" ht="91.5" customHeight="1">
      <c r="A54" s="105" t="s">
        <v>90</v>
      </c>
      <c r="B54" s="101" t="s">
        <v>189</v>
      </c>
      <c r="C54" s="100"/>
      <c r="D54" s="101" t="s">
        <v>206</v>
      </c>
      <c r="E54" s="107" t="s">
        <v>180</v>
      </c>
      <c r="F54" s="100" t="s">
        <v>116</v>
      </c>
      <c r="G54" s="100">
        <v>42</v>
      </c>
      <c r="H54" s="100">
        <v>3</v>
      </c>
      <c r="I54" s="100">
        <v>33</v>
      </c>
      <c r="J54" s="100">
        <v>13</v>
      </c>
      <c r="K54" s="100">
        <v>34</v>
      </c>
      <c r="L54" s="100">
        <v>54</v>
      </c>
      <c r="M54" s="100">
        <v>46</v>
      </c>
      <c r="N54" s="100" t="s">
        <v>182</v>
      </c>
      <c r="O54" s="156">
        <v>60000000</v>
      </c>
      <c r="P54" s="100"/>
      <c r="Q54" s="100" t="s">
        <v>183</v>
      </c>
      <c r="R54" s="151">
        <v>1</v>
      </c>
      <c r="S54" s="151">
        <v>1</v>
      </c>
      <c r="T54" s="151">
        <v>1</v>
      </c>
      <c r="U54" s="151">
        <v>1</v>
      </c>
      <c r="V54" s="151">
        <v>1</v>
      </c>
      <c r="W54" s="151">
        <v>1</v>
      </c>
      <c r="X54" s="159"/>
      <c r="Y54" s="158"/>
      <c r="Z54" s="158"/>
      <c r="AA54" s="158"/>
      <c r="AB54" s="158"/>
      <c r="AC54" s="157"/>
      <c r="AD54" s="158"/>
      <c r="AE54" s="158"/>
      <c r="AF54" s="158"/>
      <c r="AG54" s="158"/>
      <c r="AH54" s="160">
        <v>30000000</v>
      </c>
      <c r="AI54" s="158">
        <v>30000000</v>
      </c>
      <c r="AJ54" s="158"/>
      <c r="AK54" s="158"/>
      <c r="AL54" s="158"/>
      <c r="AM54" s="161">
        <v>30000000</v>
      </c>
      <c r="AN54" s="158">
        <v>30000000</v>
      </c>
      <c r="AO54" s="158"/>
      <c r="AP54" s="158"/>
      <c r="AQ54" s="158"/>
      <c r="AR54" s="168">
        <f t="shared" si="1"/>
        <v>60000000</v>
      </c>
      <c r="AS54" s="145" t="s">
        <v>199</v>
      </c>
      <c r="AT54" s="170"/>
    </row>
    <row r="55" spans="1:46" ht="41.25" customHeight="1">
      <c r="A55" s="105"/>
      <c r="B55" s="102"/>
      <c r="C55" s="100"/>
      <c r="D55" s="102"/>
      <c r="E55" s="107"/>
      <c r="F55" s="100"/>
      <c r="G55" s="100"/>
      <c r="H55" s="100"/>
      <c r="I55" s="100"/>
      <c r="J55" s="100"/>
      <c r="K55" s="100"/>
      <c r="L55" s="100"/>
      <c r="M55" s="100"/>
      <c r="N55" s="100"/>
      <c r="O55" s="156"/>
      <c r="P55" s="100"/>
      <c r="Q55" s="100"/>
      <c r="R55" s="151"/>
      <c r="S55" s="151"/>
      <c r="T55" s="151"/>
      <c r="U55" s="151"/>
      <c r="V55" s="151"/>
      <c r="W55" s="151"/>
      <c r="X55" s="159"/>
      <c r="Y55" s="158"/>
      <c r="Z55" s="158"/>
      <c r="AA55" s="158"/>
      <c r="AB55" s="158"/>
      <c r="AC55" s="157"/>
      <c r="AD55" s="158"/>
      <c r="AE55" s="158"/>
      <c r="AF55" s="158"/>
      <c r="AG55" s="158"/>
      <c r="AH55" s="160"/>
      <c r="AI55" s="158"/>
      <c r="AJ55" s="158"/>
      <c r="AK55" s="158"/>
      <c r="AL55" s="158"/>
      <c r="AM55" s="161"/>
      <c r="AN55" s="158"/>
      <c r="AO55" s="158"/>
      <c r="AP55" s="158"/>
      <c r="AQ55" s="158"/>
      <c r="AR55" s="168"/>
      <c r="AS55" s="145"/>
      <c r="AT55" s="170"/>
    </row>
    <row r="56" spans="1:46" ht="158.25" customHeight="1">
      <c r="A56" s="105"/>
      <c r="B56" s="103"/>
      <c r="C56" s="100"/>
      <c r="D56" s="102"/>
      <c r="E56" s="107"/>
      <c r="F56" s="100"/>
      <c r="G56" s="100"/>
      <c r="H56" s="100"/>
      <c r="I56" s="100"/>
      <c r="J56" s="100"/>
      <c r="K56" s="100"/>
      <c r="L56" s="100"/>
      <c r="M56" s="100"/>
      <c r="N56" s="100"/>
      <c r="O56" s="156"/>
      <c r="P56" s="100"/>
      <c r="Q56" s="100"/>
      <c r="R56" s="151"/>
      <c r="S56" s="151"/>
      <c r="T56" s="151"/>
      <c r="U56" s="151"/>
      <c r="V56" s="151"/>
      <c r="W56" s="151"/>
      <c r="X56" s="159"/>
      <c r="Y56" s="158"/>
      <c r="Z56" s="158"/>
      <c r="AA56" s="158"/>
      <c r="AB56" s="158"/>
      <c r="AC56" s="157"/>
      <c r="AD56" s="158"/>
      <c r="AE56" s="158"/>
      <c r="AF56" s="158"/>
      <c r="AG56" s="158"/>
      <c r="AH56" s="160"/>
      <c r="AI56" s="158"/>
      <c r="AJ56" s="158"/>
      <c r="AK56" s="158"/>
      <c r="AL56" s="158"/>
      <c r="AM56" s="161"/>
      <c r="AN56" s="158"/>
      <c r="AO56" s="158"/>
      <c r="AP56" s="158"/>
      <c r="AQ56" s="158"/>
      <c r="AR56" s="168"/>
      <c r="AS56" s="145"/>
      <c r="AT56" s="170"/>
    </row>
    <row r="57" spans="1:46" ht="156" customHeight="1">
      <c r="A57" s="105"/>
      <c r="B57" s="49" t="s">
        <v>198</v>
      </c>
      <c r="C57" s="100"/>
      <c r="D57" s="102"/>
      <c r="E57" s="107"/>
      <c r="F57" s="100"/>
      <c r="G57" s="49">
        <v>42</v>
      </c>
      <c r="H57" s="49">
        <v>3</v>
      </c>
      <c r="I57" s="49">
        <v>33</v>
      </c>
      <c r="J57" s="49">
        <v>13</v>
      </c>
      <c r="K57" s="49">
        <v>35</v>
      </c>
      <c r="L57" s="49">
        <v>54</v>
      </c>
      <c r="M57" s="49">
        <v>4</v>
      </c>
      <c r="N57" s="100" t="s">
        <v>184</v>
      </c>
      <c r="O57" s="44">
        <v>100000000</v>
      </c>
      <c r="P57" s="100"/>
      <c r="Q57" s="100"/>
      <c r="R57" s="142">
        <v>75</v>
      </c>
      <c r="S57" s="142">
        <v>75</v>
      </c>
      <c r="T57" s="142">
        <v>75</v>
      </c>
      <c r="U57" s="142">
        <v>75</v>
      </c>
      <c r="V57" s="142">
        <v>75</v>
      </c>
      <c r="W57" s="142">
        <v>75</v>
      </c>
      <c r="X57" s="72"/>
      <c r="Y57" s="73"/>
      <c r="Z57" s="73"/>
      <c r="AA57" s="73"/>
      <c r="AB57" s="73"/>
      <c r="AC57" s="74"/>
      <c r="AD57" s="73"/>
      <c r="AE57" s="73"/>
      <c r="AF57" s="73"/>
      <c r="AG57" s="73"/>
      <c r="AH57" s="75">
        <v>50000000</v>
      </c>
      <c r="AI57" s="73">
        <v>50000000</v>
      </c>
      <c r="AJ57" s="73"/>
      <c r="AK57" s="73"/>
      <c r="AL57" s="73"/>
      <c r="AM57" s="76">
        <v>50000000</v>
      </c>
      <c r="AN57" s="73">
        <v>50000000</v>
      </c>
      <c r="AO57" s="73"/>
      <c r="AP57" s="73"/>
      <c r="AQ57" s="73"/>
      <c r="AR57" s="84">
        <f t="shared" si="1"/>
        <v>100000000</v>
      </c>
      <c r="AS57" s="145"/>
      <c r="AT57" s="170"/>
    </row>
    <row r="58" spans="1:46" ht="144" customHeight="1">
      <c r="A58" s="105"/>
      <c r="B58" s="49" t="s">
        <v>189</v>
      </c>
      <c r="C58" s="100"/>
      <c r="D58" s="103"/>
      <c r="E58" s="107"/>
      <c r="F58" s="100"/>
      <c r="G58" s="49">
        <v>42</v>
      </c>
      <c r="H58" s="49">
        <v>3</v>
      </c>
      <c r="I58" s="49">
        <v>33</v>
      </c>
      <c r="J58" s="49">
        <v>13</v>
      </c>
      <c r="K58" s="49">
        <v>34</v>
      </c>
      <c r="L58" s="49">
        <v>54</v>
      </c>
      <c r="M58" s="49">
        <v>80</v>
      </c>
      <c r="N58" s="100"/>
      <c r="O58" s="44">
        <v>60000000</v>
      </c>
      <c r="P58" s="100"/>
      <c r="Q58" s="100"/>
      <c r="R58" s="142"/>
      <c r="S58" s="142"/>
      <c r="T58" s="142"/>
      <c r="U58" s="142"/>
      <c r="V58" s="142"/>
      <c r="W58" s="142"/>
      <c r="X58" s="72">
        <v>30000000</v>
      </c>
      <c r="Y58" s="73">
        <v>30000000</v>
      </c>
      <c r="Z58" s="73"/>
      <c r="AA58" s="73"/>
      <c r="AB58" s="73"/>
      <c r="AC58" s="74">
        <v>30000000</v>
      </c>
      <c r="AD58" s="73">
        <v>30000000</v>
      </c>
      <c r="AE58" s="73"/>
      <c r="AF58" s="73"/>
      <c r="AG58" s="73"/>
      <c r="AH58" s="75"/>
      <c r="AI58" s="73"/>
      <c r="AJ58" s="73"/>
      <c r="AK58" s="73"/>
      <c r="AL58" s="73"/>
      <c r="AM58" s="76"/>
      <c r="AN58" s="73"/>
      <c r="AO58" s="73"/>
      <c r="AP58" s="73"/>
      <c r="AQ58" s="73"/>
      <c r="AR58" s="84">
        <f t="shared" si="1"/>
        <v>60000000</v>
      </c>
      <c r="AS58" s="145"/>
      <c r="AT58" s="170"/>
    </row>
    <row r="59" spans="1:46" ht="152.25" customHeight="1">
      <c r="A59" s="105"/>
      <c r="B59" s="49" t="s">
        <v>189</v>
      </c>
      <c r="C59" s="100"/>
      <c r="D59" s="100" t="s">
        <v>186</v>
      </c>
      <c r="E59" s="107"/>
      <c r="F59" s="100"/>
      <c r="G59" s="49">
        <v>42</v>
      </c>
      <c r="H59" s="49">
        <v>3</v>
      </c>
      <c r="I59" s="49">
        <v>33</v>
      </c>
      <c r="J59" s="49">
        <v>13</v>
      </c>
      <c r="K59" s="49">
        <v>34</v>
      </c>
      <c r="L59" s="49">
        <v>54</v>
      </c>
      <c r="M59" s="49">
        <v>47</v>
      </c>
      <c r="N59" s="100" t="s">
        <v>187</v>
      </c>
      <c r="O59" s="44">
        <v>10000000</v>
      </c>
      <c r="P59" s="100"/>
      <c r="Q59" s="100" t="s">
        <v>188</v>
      </c>
      <c r="R59" s="142">
        <v>100</v>
      </c>
      <c r="S59" s="142">
        <v>100</v>
      </c>
      <c r="T59" s="142">
        <v>100</v>
      </c>
      <c r="U59" s="142">
        <v>100</v>
      </c>
      <c r="V59" s="142">
        <v>100</v>
      </c>
      <c r="W59" s="142">
        <v>100</v>
      </c>
      <c r="X59" s="72"/>
      <c r="Y59" s="73"/>
      <c r="Z59" s="73"/>
      <c r="AA59" s="73"/>
      <c r="AB59" s="73"/>
      <c r="AC59" s="74"/>
      <c r="AD59" s="73"/>
      <c r="AE59" s="73"/>
      <c r="AF59" s="73"/>
      <c r="AG59" s="73"/>
      <c r="AH59" s="75">
        <v>5000000</v>
      </c>
      <c r="AI59" s="73">
        <v>5000000</v>
      </c>
      <c r="AJ59" s="73"/>
      <c r="AK59" s="73"/>
      <c r="AL59" s="73"/>
      <c r="AM59" s="76">
        <v>5000000</v>
      </c>
      <c r="AN59" s="73">
        <v>5000000</v>
      </c>
      <c r="AO59" s="73"/>
      <c r="AP59" s="73"/>
      <c r="AQ59" s="73"/>
      <c r="AR59" s="84">
        <f t="shared" si="1"/>
        <v>10000000</v>
      </c>
      <c r="AS59" s="145"/>
      <c r="AT59" s="170"/>
    </row>
    <row r="60" spans="1:46" ht="83.25" customHeight="1">
      <c r="A60" s="105"/>
      <c r="B60" s="49" t="s">
        <v>185</v>
      </c>
      <c r="C60" s="100"/>
      <c r="D60" s="100"/>
      <c r="E60" s="107"/>
      <c r="F60" s="100"/>
      <c r="G60" s="49">
        <v>42</v>
      </c>
      <c r="H60" s="49">
        <v>3</v>
      </c>
      <c r="I60" s="49">
        <v>33</v>
      </c>
      <c r="J60" s="49">
        <v>13</v>
      </c>
      <c r="K60" s="49">
        <v>31</v>
      </c>
      <c r="L60" s="49">
        <v>54</v>
      </c>
      <c r="M60" s="49">
        <v>43</v>
      </c>
      <c r="N60" s="100"/>
      <c r="O60" s="44">
        <v>25000000</v>
      </c>
      <c r="P60" s="100"/>
      <c r="Q60" s="100"/>
      <c r="R60" s="142"/>
      <c r="S60" s="142"/>
      <c r="T60" s="142"/>
      <c r="U60" s="142"/>
      <c r="V60" s="142"/>
      <c r="W60" s="142"/>
      <c r="X60" s="72"/>
      <c r="Y60" s="73"/>
      <c r="Z60" s="73"/>
      <c r="AA60" s="73"/>
      <c r="AB60" s="73"/>
      <c r="AC60" s="74"/>
      <c r="AD60" s="73"/>
      <c r="AE60" s="73"/>
      <c r="AF60" s="73"/>
      <c r="AG60" s="73"/>
      <c r="AH60" s="75">
        <v>12500000</v>
      </c>
      <c r="AI60" s="73">
        <v>12500000</v>
      </c>
      <c r="AJ60" s="73"/>
      <c r="AK60" s="73"/>
      <c r="AL60" s="73"/>
      <c r="AM60" s="76">
        <v>12500000</v>
      </c>
      <c r="AN60" s="73">
        <v>12500000</v>
      </c>
      <c r="AO60" s="73"/>
      <c r="AP60" s="73"/>
      <c r="AQ60" s="73"/>
      <c r="AR60" s="84">
        <f t="shared" si="1"/>
        <v>25000000</v>
      </c>
      <c r="AS60" s="145"/>
      <c r="AT60" s="170"/>
    </row>
    <row r="61" spans="1:46" ht="144.75" customHeight="1">
      <c r="A61" s="105"/>
      <c r="B61" s="49" t="s">
        <v>189</v>
      </c>
      <c r="C61" s="100"/>
      <c r="D61" s="100"/>
      <c r="E61" s="107"/>
      <c r="F61" s="100"/>
      <c r="G61" s="49">
        <v>42</v>
      </c>
      <c r="H61" s="49">
        <v>3</v>
      </c>
      <c r="I61" s="49">
        <v>33</v>
      </c>
      <c r="J61" s="49">
        <v>13</v>
      </c>
      <c r="K61" s="49">
        <v>34</v>
      </c>
      <c r="L61" s="49">
        <v>54</v>
      </c>
      <c r="M61" s="49">
        <v>80</v>
      </c>
      <c r="N61" s="100"/>
      <c r="O61" s="44">
        <v>13844700</v>
      </c>
      <c r="P61" s="100"/>
      <c r="Q61" s="100"/>
      <c r="R61" s="142"/>
      <c r="S61" s="142"/>
      <c r="T61" s="142"/>
      <c r="U61" s="142"/>
      <c r="V61" s="142"/>
      <c r="W61" s="142"/>
      <c r="X61" s="72">
        <v>6942350</v>
      </c>
      <c r="Y61" s="73">
        <v>6922350</v>
      </c>
      <c r="Z61" s="73"/>
      <c r="AA61" s="73"/>
      <c r="AB61" s="73"/>
      <c r="AC61" s="74">
        <v>6942350</v>
      </c>
      <c r="AD61" s="73">
        <v>6922350</v>
      </c>
      <c r="AE61" s="73"/>
      <c r="AF61" s="73"/>
      <c r="AG61" s="73"/>
      <c r="AH61" s="75"/>
      <c r="AI61" s="73"/>
      <c r="AJ61" s="73"/>
      <c r="AK61" s="73"/>
      <c r="AL61" s="73"/>
      <c r="AM61" s="76"/>
      <c r="AN61" s="73"/>
      <c r="AO61" s="73"/>
      <c r="AP61" s="73"/>
      <c r="AQ61" s="73"/>
      <c r="AR61" s="84">
        <f>AM61+AH61+AC61+X61</f>
        <v>13884700</v>
      </c>
      <c r="AS61" s="145"/>
      <c r="AT61" s="170"/>
    </row>
    <row r="62" spans="1:46" ht="144.75" customHeight="1">
      <c r="A62" s="105"/>
      <c r="B62" s="49" t="s">
        <v>144</v>
      </c>
      <c r="C62" s="49"/>
      <c r="D62" s="49" t="s">
        <v>203</v>
      </c>
      <c r="E62" s="71" t="s">
        <v>180</v>
      </c>
      <c r="F62" s="49" t="s">
        <v>116</v>
      </c>
      <c r="G62" s="49">
        <v>42</v>
      </c>
      <c r="H62" s="49">
        <v>3</v>
      </c>
      <c r="I62" s="49">
        <v>33</v>
      </c>
      <c r="J62" s="49">
        <v>13</v>
      </c>
      <c r="K62" s="49">
        <v>32</v>
      </c>
      <c r="L62" s="49">
        <v>54</v>
      </c>
      <c r="M62" s="49">
        <v>44</v>
      </c>
      <c r="N62" s="49" t="s">
        <v>204</v>
      </c>
      <c r="O62" s="44">
        <v>30000000</v>
      </c>
      <c r="P62" s="49"/>
      <c r="Q62" s="49" t="s">
        <v>205</v>
      </c>
      <c r="R62" s="66">
        <v>0.5</v>
      </c>
      <c r="S62" s="66">
        <v>0.75</v>
      </c>
      <c r="T62" s="66">
        <v>0.5</v>
      </c>
      <c r="U62" s="66">
        <v>0.6</v>
      </c>
      <c r="V62" s="66">
        <v>0.7</v>
      </c>
      <c r="W62" s="66">
        <v>0.75</v>
      </c>
      <c r="X62" s="72"/>
      <c r="Y62" s="73"/>
      <c r="Z62" s="73"/>
      <c r="AA62" s="73"/>
      <c r="AB62" s="73"/>
      <c r="AC62" s="74"/>
      <c r="AD62" s="73"/>
      <c r="AE62" s="73"/>
      <c r="AF62" s="73"/>
      <c r="AG62" s="73"/>
      <c r="AH62" s="75">
        <v>30000000</v>
      </c>
      <c r="AI62" s="73">
        <v>30000000</v>
      </c>
      <c r="AJ62" s="73"/>
      <c r="AK62" s="73"/>
      <c r="AL62" s="73"/>
      <c r="AM62" s="76"/>
      <c r="AN62" s="73"/>
      <c r="AO62" s="73"/>
      <c r="AP62" s="73"/>
      <c r="AQ62" s="73"/>
      <c r="AR62" s="84">
        <f>AM62+AH62+AC62+X62</f>
        <v>30000000</v>
      </c>
      <c r="AS62" s="145"/>
      <c r="AT62" s="170"/>
    </row>
    <row r="63" spans="1:46" ht="55.5" customHeight="1">
      <c r="A63" s="105"/>
      <c r="B63" s="100" t="s">
        <v>189</v>
      </c>
      <c r="C63" s="100"/>
      <c r="D63" s="100" t="s">
        <v>190</v>
      </c>
      <c r="E63" s="107" t="s">
        <v>180</v>
      </c>
      <c r="F63" s="100" t="s">
        <v>181</v>
      </c>
      <c r="G63" s="49">
        <v>42</v>
      </c>
      <c r="H63" s="49">
        <v>3</v>
      </c>
      <c r="I63" s="49">
        <v>33</v>
      </c>
      <c r="J63" s="49">
        <v>13</v>
      </c>
      <c r="K63" s="49">
        <v>34</v>
      </c>
      <c r="L63" s="49">
        <v>54</v>
      </c>
      <c r="M63" s="49">
        <v>48</v>
      </c>
      <c r="N63" s="100" t="s">
        <v>191</v>
      </c>
      <c r="O63" s="44">
        <v>41000000</v>
      </c>
      <c r="P63" s="49"/>
      <c r="Q63" s="100" t="s">
        <v>190</v>
      </c>
      <c r="R63" s="151">
        <v>0.5</v>
      </c>
      <c r="S63" s="151">
        <v>0.5</v>
      </c>
      <c r="T63" s="100">
        <v>50</v>
      </c>
      <c r="U63" s="100">
        <v>60</v>
      </c>
      <c r="V63" s="100">
        <v>70</v>
      </c>
      <c r="W63" s="100">
        <v>75</v>
      </c>
      <c r="X63" s="72"/>
      <c r="Y63" s="73"/>
      <c r="Z63" s="73"/>
      <c r="AA63" s="73"/>
      <c r="AB63" s="73"/>
      <c r="AC63" s="74"/>
      <c r="AD63" s="73"/>
      <c r="AE63" s="73"/>
      <c r="AF63" s="73"/>
      <c r="AG63" s="73"/>
      <c r="AH63" s="75">
        <v>21000000</v>
      </c>
      <c r="AI63" s="73">
        <v>21000000</v>
      </c>
      <c r="AJ63" s="73"/>
      <c r="AK63" s="73"/>
      <c r="AL63" s="73"/>
      <c r="AM63" s="76">
        <v>20000000</v>
      </c>
      <c r="AN63" s="73">
        <v>20000000</v>
      </c>
      <c r="AO63" s="73"/>
      <c r="AP63" s="73"/>
      <c r="AQ63" s="73"/>
      <c r="AR63" s="84">
        <f t="shared" si="1"/>
        <v>41000000</v>
      </c>
      <c r="AS63" s="145"/>
      <c r="AT63" s="170"/>
    </row>
    <row r="64" spans="1:46" ht="93" customHeight="1" thickBot="1">
      <c r="A64" s="106"/>
      <c r="B64" s="163"/>
      <c r="C64" s="163"/>
      <c r="D64" s="163"/>
      <c r="E64" s="162"/>
      <c r="F64" s="163"/>
      <c r="G64" s="61">
        <v>42</v>
      </c>
      <c r="H64" s="61">
        <v>3</v>
      </c>
      <c r="I64" s="61">
        <v>33</v>
      </c>
      <c r="J64" s="61">
        <v>13</v>
      </c>
      <c r="K64" s="61">
        <v>34</v>
      </c>
      <c r="L64" s="61">
        <v>54</v>
      </c>
      <c r="M64" s="61">
        <v>80</v>
      </c>
      <c r="N64" s="163"/>
      <c r="O64" s="45">
        <v>45115300</v>
      </c>
      <c r="P64" s="61"/>
      <c r="Q64" s="163"/>
      <c r="R64" s="167"/>
      <c r="S64" s="167"/>
      <c r="T64" s="163"/>
      <c r="U64" s="163"/>
      <c r="V64" s="163"/>
      <c r="W64" s="163"/>
      <c r="X64" s="90">
        <v>22557650</v>
      </c>
      <c r="Y64" s="91">
        <v>22557650</v>
      </c>
      <c r="Z64" s="91"/>
      <c r="AA64" s="91"/>
      <c r="AB64" s="91"/>
      <c r="AC64" s="92">
        <v>22557650</v>
      </c>
      <c r="AD64" s="91">
        <v>22557650</v>
      </c>
      <c r="AE64" s="91"/>
      <c r="AF64" s="91"/>
      <c r="AG64" s="91"/>
      <c r="AH64" s="93"/>
      <c r="AI64" s="91"/>
      <c r="AJ64" s="91"/>
      <c r="AK64" s="91"/>
      <c r="AL64" s="91"/>
      <c r="AM64" s="94"/>
      <c r="AN64" s="91"/>
      <c r="AO64" s="91"/>
      <c r="AP64" s="91"/>
      <c r="AQ64" s="91"/>
      <c r="AR64" s="95">
        <f t="shared" si="1"/>
        <v>45115300</v>
      </c>
      <c r="AS64" s="169"/>
      <c r="AT64" s="171"/>
    </row>
    <row r="65" spans="1:46" ht="21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>
        <v>0</v>
      </c>
      <c r="O65" s="3"/>
      <c r="P65" s="3"/>
      <c r="Q65" s="3"/>
      <c r="R65" s="3"/>
      <c r="S65" s="4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98" t="s">
        <v>202</v>
      </c>
      <c r="AR65" s="95">
        <f>SUM(AR16:AR64)</f>
        <v>2085549411</v>
      </c>
      <c r="AS65" s="3"/>
      <c r="AT65" s="3"/>
    </row>
    <row r="66" spans="1:4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97"/>
      <c r="P69" s="3"/>
      <c r="Q69" s="3"/>
      <c r="R69" s="3"/>
      <c r="S69" s="4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96"/>
      <c r="AS70" s="3"/>
      <c r="AT70" s="3"/>
    </row>
    <row r="71" spans="1:4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96"/>
      <c r="AS71" s="3"/>
      <c r="AT71" s="3"/>
    </row>
    <row r="72" spans="1:4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</sheetData>
  <sheetProtection/>
  <mergeCells count="199">
    <mergeCell ref="AR54:AR56"/>
    <mergeCell ref="AS54:AS64"/>
    <mergeCell ref="AT54:AT64"/>
    <mergeCell ref="AS30:AS34"/>
    <mergeCell ref="AS42:AS45"/>
    <mergeCell ref="B19:B20"/>
    <mergeCell ref="V63:V64"/>
    <mergeCell ref="W63:W64"/>
    <mergeCell ref="V59:V61"/>
    <mergeCell ref="W59:W61"/>
    <mergeCell ref="A19:A21"/>
    <mergeCell ref="B54:B56"/>
    <mergeCell ref="R63:R64"/>
    <mergeCell ref="S63:S64"/>
    <mergeCell ref="T63:T64"/>
    <mergeCell ref="U63:U64"/>
    <mergeCell ref="U59:U61"/>
    <mergeCell ref="B63:B64"/>
    <mergeCell ref="C63:C64"/>
    <mergeCell ref="D63:D64"/>
    <mergeCell ref="E63:E64"/>
    <mergeCell ref="F63:F64"/>
    <mergeCell ref="N63:N64"/>
    <mergeCell ref="Q63:Q64"/>
    <mergeCell ref="N59:N61"/>
    <mergeCell ref="P59:P61"/>
    <mergeCell ref="Q59:Q61"/>
    <mergeCell ref="R59:R61"/>
    <mergeCell ref="S59:S61"/>
    <mergeCell ref="T59:T61"/>
    <mergeCell ref="AQ54:AQ56"/>
    <mergeCell ref="N57:N58"/>
    <mergeCell ref="P57:P58"/>
    <mergeCell ref="R57:R58"/>
    <mergeCell ref="S57:S58"/>
    <mergeCell ref="T57:T58"/>
    <mergeCell ref="U57:U58"/>
    <mergeCell ref="V57:V58"/>
    <mergeCell ref="W57:W58"/>
    <mergeCell ref="AK54:AK56"/>
    <mergeCell ref="AL54:AL56"/>
    <mergeCell ref="AM54:AM56"/>
    <mergeCell ref="AN54:AN56"/>
    <mergeCell ref="Y54:Y56"/>
    <mergeCell ref="Z54:Z56"/>
    <mergeCell ref="AA54:AA56"/>
    <mergeCell ref="AB54:AB56"/>
    <mergeCell ref="AO54:AO56"/>
    <mergeCell ref="AP54:AP56"/>
    <mergeCell ref="AE54:AE56"/>
    <mergeCell ref="AF54:AF56"/>
    <mergeCell ref="AG54:AG56"/>
    <mergeCell ref="AH54:AH56"/>
    <mergeCell ref="AI54:AI56"/>
    <mergeCell ref="AJ54:AJ56"/>
    <mergeCell ref="R54:R56"/>
    <mergeCell ref="AC54:AC56"/>
    <mergeCell ref="AD54:AD56"/>
    <mergeCell ref="S54:S56"/>
    <mergeCell ref="T54:T56"/>
    <mergeCell ref="U54:U56"/>
    <mergeCell ref="V54:V56"/>
    <mergeCell ref="W54:W56"/>
    <mergeCell ref="X54:X56"/>
    <mergeCell ref="S40:S41"/>
    <mergeCell ref="T40:T41"/>
    <mergeCell ref="U40:U41"/>
    <mergeCell ref="V40:V41"/>
    <mergeCell ref="W40:W41"/>
    <mergeCell ref="M54:M56"/>
    <mergeCell ref="N54:N56"/>
    <mergeCell ref="O54:O56"/>
    <mergeCell ref="P54:P56"/>
    <mergeCell ref="Q54:Q58"/>
    <mergeCell ref="A40:A41"/>
    <mergeCell ref="B40:B41"/>
    <mergeCell ref="D40:D41"/>
    <mergeCell ref="Q40:Q41"/>
    <mergeCell ref="P40:P41"/>
    <mergeCell ref="R40:R41"/>
    <mergeCell ref="R36:R37"/>
    <mergeCell ref="S36:S37"/>
    <mergeCell ref="T36:T37"/>
    <mergeCell ref="U36:U37"/>
    <mergeCell ref="V36:V37"/>
    <mergeCell ref="W36:W37"/>
    <mergeCell ref="Q31:Q34"/>
    <mergeCell ref="N32:N33"/>
    <mergeCell ref="A35:A37"/>
    <mergeCell ref="B35:B37"/>
    <mergeCell ref="C35:C41"/>
    <mergeCell ref="E35:E41"/>
    <mergeCell ref="F35:F41"/>
    <mergeCell ref="Q36:Q37"/>
    <mergeCell ref="A38:A39"/>
    <mergeCell ref="B38:B39"/>
    <mergeCell ref="D28:D29"/>
    <mergeCell ref="N28:N29"/>
    <mergeCell ref="Q28:Q29"/>
    <mergeCell ref="A30:A34"/>
    <mergeCell ref="B30:B34"/>
    <mergeCell ref="C30:C34"/>
    <mergeCell ref="E30:E33"/>
    <mergeCell ref="F30:F33"/>
    <mergeCell ref="D31:D34"/>
    <mergeCell ref="P31:P34"/>
    <mergeCell ref="E22:E29"/>
    <mergeCell ref="F22:F29"/>
    <mergeCell ref="N22:N23"/>
    <mergeCell ref="AS22:AS29"/>
    <mergeCell ref="N24:N25"/>
    <mergeCell ref="P25:P26"/>
    <mergeCell ref="Q25:Q26"/>
    <mergeCell ref="R25:R26"/>
    <mergeCell ref="S25:S26"/>
    <mergeCell ref="AS17:AS18"/>
    <mergeCell ref="C19:C21"/>
    <mergeCell ref="D19:D21"/>
    <mergeCell ref="E19:E21"/>
    <mergeCell ref="F19:F21"/>
    <mergeCell ref="A49:A50"/>
    <mergeCell ref="B49:B50"/>
    <mergeCell ref="C49:C50"/>
    <mergeCell ref="D49:D50"/>
    <mergeCell ref="E49:E50"/>
    <mergeCell ref="C16:C18"/>
    <mergeCell ref="E16:E18"/>
    <mergeCell ref="F16:F18"/>
    <mergeCell ref="A17:A18"/>
    <mergeCell ref="B17:B18"/>
    <mergeCell ref="D17:D18"/>
    <mergeCell ref="A22:A27"/>
    <mergeCell ref="B22:B27"/>
    <mergeCell ref="C22:C29"/>
    <mergeCell ref="A44:A45"/>
    <mergeCell ref="B44:B45"/>
    <mergeCell ref="D44:D45"/>
    <mergeCell ref="C44:C45"/>
    <mergeCell ref="D22:D27"/>
    <mergeCell ref="A28:A29"/>
    <mergeCell ref="B28:B29"/>
    <mergeCell ref="E42:E45"/>
    <mergeCell ref="C42:C43"/>
    <mergeCell ref="N44:N45"/>
    <mergeCell ref="A42:A43"/>
    <mergeCell ref="B42:B43"/>
    <mergeCell ref="D42:D43"/>
    <mergeCell ref="F42:F45"/>
    <mergeCell ref="Q42:Q43"/>
    <mergeCell ref="P42:P43"/>
    <mergeCell ref="P44:P45"/>
    <mergeCell ref="N42:N43"/>
    <mergeCell ref="A11:AT11"/>
    <mergeCell ref="A12:AT12"/>
    <mergeCell ref="P36:P37"/>
    <mergeCell ref="P28:P29"/>
    <mergeCell ref="X13:AR13"/>
    <mergeCell ref="T13:W13"/>
    <mergeCell ref="F49:F50"/>
    <mergeCell ref="N49:N50"/>
    <mergeCell ref="Q49:Q50"/>
    <mergeCell ref="R49:R50"/>
    <mergeCell ref="S49:S50"/>
    <mergeCell ref="T49:T50"/>
    <mergeCell ref="G14:M14"/>
    <mergeCell ref="P13:S13"/>
    <mergeCell ref="C7:AS7"/>
    <mergeCell ref="C8:AS8"/>
    <mergeCell ref="C5:AS5"/>
    <mergeCell ref="A10:AT10"/>
    <mergeCell ref="AS13:AS14"/>
    <mergeCell ref="C6:AS6"/>
    <mergeCell ref="AT1:AT8"/>
    <mergeCell ref="A1:B8"/>
    <mergeCell ref="A13:O13"/>
    <mergeCell ref="C4:AS4"/>
    <mergeCell ref="A9:AT9"/>
    <mergeCell ref="C3:AS3"/>
    <mergeCell ref="C1:AS1"/>
    <mergeCell ref="C2:AS2"/>
    <mergeCell ref="AT13:AT14"/>
    <mergeCell ref="Q44:Q45"/>
    <mergeCell ref="U49:U50"/>
    <mergeCell ref="V49:V50"/>
    <mergeCell ref="W49:W50"/>
    <mergeCell ref="P49:P50"/>
    <mergeCell ref="A54:A64"/>
    <mergeCell ref="C54:C58"/>
    <mergeCell ref="E54:E61"/>
    <mergeCell ref="F54:F61"/>
    <mergeCell ref="C59:C61"/>
    <mergeCell ref="K54:K56"/>
    <mergeCell ref="L54:L56"/>
    <mergeCell ref="D59:D61"/>
    <mergeCell ref="D54:D58"/>
    <mergeCell ref="G54:G56"/>
    <mergeCell ref="H54:H56"/>
    <mergeCell ref="I54:I56"/>
    <mergeCell ref="J54:J56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landscape" paperSize="5" scale="45" r:id="rId2"/>
  <rowBreaks count="1" manualBreakCount="1">
    <brk id="21" max="255" man="1"/>
  </rowBreaks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60" zoomScaleNormal="60" zoomScalePageLayoutView="0" workbookViewId="0" topLeftCell="A25">
      <selection activeCell="D7" sqref="D7:I7"/>
    </sheetView>
  </sheetViews>
  <sheetFormatPr defaultColWidth="11.421875" defaultRowHeight="15"/>
  <cols>
    <col min="2" max="2" width="17.57421875" style="0" customWidth="1"/>
    <col min="3" max="3" width="88.140625" style="10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203" t="s">
        <v>32</v>
      </c>
      <c r="C1" s="204"/>
      <c r="D1" s="204"/>
      <c r="E1" s="204"/>
      <c r="F1" s="204"/>
      <c r="G1" s="204"/>
      <c r="H1" s="204"/>
      <c r="I1" s="205"/>
    </row>
    <row r="2" spans="2:9" ht="15">
      <c r="B2" s="206"/>
      <c r="C2" s="207"/>
      <c r="D2" s="207"/>
      <c r="E2" s="207"/>
      <c r="F2" s="207"/>
      <c r="G2" s="207"/>
      <c r="H2" s="207"/>
      <c r="I2" s="208"/>
    </row>
    <row r="3" spans="2:9" ht="15.75" thickBot="1">
      <c r="B3" s="209"/>
      <c r="C3" s="210"/>
      <c r="D3" s="210"/>
      <c r="E3" s="210"/>
      <c r="F3" s="210"/>
      <c r="G3" s="210"/>
      <c r="H3" s="210"/>
      <c r="I3" s="211"/>
    </row>
    <row r="4" spans="2:9" ht="29.25" thickBot="1">
      <c r="B4" s="19" t="s">
        <v>33</v>
      </c>
      <c r="C4" s="18" t="s">
        <v>35</v>
      </c>
      <c r="D4" s="212" t="s">
        <v>34</v>
      </c>
      <c r="E4" s="213"/>
      <c r="F4" s="213"/>
      <c r="G4" s="213"/>
      <c r="H4" s="213"/>
      <c r="I4" s="214"/>
    </row>
    <row r="5" spans="2:9" ht="45" customHeight="1" thickBot="1">
      <c r="B5" s="11">
        <v>1</v>
      </c>
      <c r="C5" s="13" t="str">
        <f>+PlanAcción!A14</f>
        <v>Programa</v>
      </c>
      <c r="D5" s="178" t="s">
        <v>43</v>
      </c>
      <c r="E5" s="179"/>
      <c r="F5" s="179"/>
      <c r="G5" s="179"/>
      <c r="H5" s="179"/>
      <c r="I5" s="180"/>
    </row>
    <row r="6" spans="2:9" ht="45" customHeight="1" thickBot="1">
      <c r="B6" s="9">
        <v>2</v>
      </c>
      <c r="C6" s="14" t="str">
        <f>+PlanAcción!B14</f>
        <v>Subprograma</v>
      </c>
      <c r="D6" s="178" t="s">
        <v>44</v>
      </c>
      <c r="E6" s="179"/>
      <c r="F6" s="179"/>
      <c r="G6" s="179"/>
      <c r="H6" s="179"/>
      <c r="I6" s="180"/>
    </row>
    <row r="7" spans="2:9" ht="45" customHeight="1" thickBot="1">
      <c r="B7" s="9">
        <v>3</v>
      </c>
      <c r="C7" s="14" t="str">
        <f>+PlanAcción!C14</f>
        <v>Pond. Meta</v>
      </c>
      <c r="D7" s="178" t="s">
        <v>45</v>
      </c>
      <c r="E7" s="179"/>
      <c r="F7" s="179"/>
      <c r="G7" s="179"/>
      <c r="H7" s="179"/>
      <c r="I7" s="180"/>
    </row>
    <row r="8" spans="2:9" ht="45" customHeight="1" thickBot="1">
      <c r="B8" s="9">
        <v>4</v>
      </c>
      <c r="C8" s="14" t="str">
        <f>+PlanAcción!D14</f>
        <v>Descripcion Meta de Producto</v>
      </c>
      <c r="D8" s="178" t="s">
        <v>46</v>
      </c>
      <c r="E8" s="179"/>
      <c r="F8" s="179"/>
      <c r="G8" s="179"/>
      <c r="H8" s="179"/>
      <c r="I8" s="180"/>
    </row>
    <row r="9" spans="2:9" ht="45" customHeight="1" thickBot="1">
      <c r="B9" s="9">
        <v>5</v>
      </c>
      <c r="C9" s="14" t="str">
        <f>+PlanAcción!E14</f>
        <v>Código BPIM</v>
      </c>
      <c r="D9" s="178" t="s">
        <v>47</v>
      </c>
      <c r="E9" s="179"/>
      <c r="F9" s="179"/>
      <c r="G9" s="179"/>
      <c r="H9" s="179"/>
      <c r="I9" s="180"/>
    </row>
    <row r="10" spans="2:9" ht="45" customHeight="1" thickBot="1">
      <c r="B10" s="9">
        <v>6</v>
      </c>
      <c r="C10" s="14" t="str">
        <f>+PlanAcción!F14</f>
        <v>Nombre Proyecto</v>
      </c>
      <c r="D10" s="178" t="s">
        <v>48</v>
      </c>
      <c r="E10" s="179"/>
      <c r="F10" s="179"/>
      <c r="G10" s="179"/>
      <c r="H10" s="179"/>
      <c r="I10" s="180"/>
    </row>
    <row r="11" spans="2:9" ht="45" customHeight="1" thickBot="1">
      <c r="B11" s="9">
        <v>7</v>
      </c>
      <c r="C11" s="187" t="str">
        <f>+PlanAcción!G14</f>
        <v>RUBRO PRESUPUESTAL</v>
      </c>
      <c r="D11" s="16" t="s">
        <v>36</v>
      </c>
      <c r="E11" s="178" t="s">
        <v>51</v>
      </c>
      <c r="F11" s="179"/>
      <c r="G11" s="179"/>
      <c r="H11" s="179"/>
      <c r="I11" s="180"/>
    </row>
    <row r="12" spans="2:9" ht="45" customHeight="1" thickBot="1">
      <c r="B12" s="9">
        <v>8</v>
      </c>
      <c r="C12" s="187"/>
      <c r="D12" s="12" t="s">
        <v>37</v>
      </c>
      <c r="E12" s="178" t="s">
        <v>52</v>
      </c>
      <c r="F12" s="179"/>
      <c r="G12" s="179"/>
      <c r="H12" s="179"/>
      <c r="I12" s="180"/>
    </row>
    <row r="13" spans="2:9" ht="45" customHeight="1" thickBot="1">
      <c r="B13" s="9">
        <v>9</v>
      </c>
      <c r="C13" s="187"/>
      <c r="D13" s="12" t="s">
        <v>38</v>
      </c>
      <c r="E13" s="178" t="s">
        <v>53</v>
      </c>
      <c r="F13" s="179"/>
      <c r="G13" s="179"/>
      <c r="H13" s="179"/>
      <c r="I13" s="180"/>
    </row>
    <row r="14" spans="2:9" ht="45" customHeight="1" thickBot="1">
      <c r="B14" s="9">
        <v>10</v>
      </c>
      <c r="C14" s="187"/>
      <c r="D14" s="12" t="s">
        <v>39</v>
      </c>
      <c r="E14" s="178" t="s">
        <v>54</v>
      </c>
      <c r="F14" s="179"/>
      <c r="G14" s="179"/>
      <c r="H14" s="179"/>
      <c r="I14" s="180"/>
    </row>
    <row r="15" spans="2:9" ht="45" customHeight="1" thickBot="1">
      <c r="B15" s="9">
        <v>11</v>
      </c>
      <c r="C15" s="187"/>
      <c r="D15" s="12" t="s">
        <v>40</v>
      </c>
      <c r="E15" s="178" t="s">
        <v>55</v>
      </c>
      <c r="F15" s="179"/>
      <c r="G15" s="179"/>
      <c r="H15" s="179"/>
      <c r="I15" s="180"/>
    </row>
    <row r="16" spans="2:9" ht="45" customHeight="1" thickBot="1">
      <c r="B16" s="9">
        <v>12</v>
      </c>
      <c r="C16" s="187"/>
      <c r="D16" s="12" t="s">
        <v>41</v>
      </c>
      <c r="E16" s="178" t="s">
        <v>49</v>
      </c>
      <c r="F16" s="179"/>
      <c r="G16" s="179"/>
      <c r="H16" s="179"/>
      <c r="I16" s="180"/>
    </row>
    <row r="17" spans="2:9" ht="45" customHeight="1" thickBot="1">
      <c r="B17" s="9">
        <v>13</v>
      </c>
      <c r="C17" s="187"/>
      <c r="D17" s="17" t="s">
        <v>42</v>
      </c>
      <c r="E17" s="181" t="s">
        <v>56</v>
      </c>
      <c r="F17" s="182"/>
      <c r="G17" s="182"/>
      <c r="H17" s="182"/>
      <c r="I17" s="183"/>
    </row>
    <row r="18" spans="2:9" ht="45" customHeight="1" thickBot="1">
      <c r="B18" s="9">
        <v>14</v>
      </c>
      <c r="C18" s="14" t="str">
        <f>+PlanAcción!N14</f>
        <v>ACTIVIDADES A DESARROLLAR EN LA VIGENCIA 2014</v>
      </c>
      <c r="D18" s="178" t="s">
        <v>57</v>
      </c>
      <c r="E18" s="179"/>
      <c r="F18" s="179"/>
      <c r="G18" s="179"/>
      <c r="H18" s="179"/>
      <c r="I18" s="180"/>
    </row>
    <row r="19" spans="2:9" ht="45" customHeight="1" thickBot="1">
      <c r="B19" s="9">
        <v>15</v>
      </c>
      <c r="C19" s="14" t="str">
        <f>+PlanAcción!O14</f>
        <v>VALOR DE LA ACTIVIDAD</v>
      </c>
      <c r="D19" s="178" t="s">
        <v>58</v>
      </c>
      <c r="E19" s="179"/>
      <c r="F19" s="179"/>
      <c r="G19" s="179"/>
      <c r="H19" s="179"/>
      <c r="I19" s="180"/>
    </row>
    <row r="20" spans="2:9" ht="45" customHeight="1" thickBot="1">
      <c r="B20" s="9">
        <v>16</v>
      </c>
      <c r="C20" s="14" t="str">
        <f>+PlanAcción!P14</f>
        <v>Cod. Indic</v>
      </c>
      <c r="D20" s="178" t="s">
        <v>59</v>
      </c>
      <c r="E20" s="179"/>
      <c r="F20" s="179"/>
      <c r="G20" s="179"/>
      <c r="H20" s="179"/>
      <c r="I20" s="180"/>
    </row>
    <row r="21" spans="2:9" ht="45" customHeight="1" thickBot="1">
      <c r="B21" s="9">
        <v>17</v>
      </c>
      <c r="C21" s="14" t="str">
        <f>+PlanAcción!Q14</f>
        <v>Nombre</v>
      </c>
      <c r="D21" s="178" t="s">
        <v>60</v>
      </c>
      <c r="E21" s="179"/>
      <c r="F21" s="179"/>
      <c r="G21" s="179"/>
      <c r="H21" s="179"/>
      <c r="I21" s="180"/>
    </row>
    <row r="22" spans="2:9" ht="45" customHeight="1" thickBot="1">
      <c r="B22" s="9">
        <v>18</v>
      </c>
      <c r="C22" s="14" t="str">
        <f>+PlanAcción!R14</f>
        <v>Valor alcanzado a 31 de dic de la vigencia 2013</v>
      </c>
      <c r="D22" s="178" t="s">
        <v>61</v>
      </c>
      <c r="E22" s="179"/>
      <c r="F22" s="179"/>
      <c r="G22" s="179"/>
      <c r="H22" s="179"/>
      <c r="I22" s="180"/>
    </row>
    <row r="23" spans="2:9" ht="45" customHeight="1" thickBot="1">
      <c r="B23" s="9">
        <v>19</v>
      </c>
      <c r="C23" s="14" t="str">
        <f>+PlanAcción!S14</f>
        <v>Valor a lograrse a 31 de dic de la vigencia 2014</v>
      </c>
      <c r="D23" s="184" t="s">
        <v>62</v>
      </c>
      <c r="E23" s="185"/>
      <c r="F23" s="185"/>
      <c r="G23" s="185"/>
      <c r="H23" s="185"/>
      <c r="I23" s="186"/>
    </row>
    <row r="24" spans="2:9" s="10" customFormat="1" ht="45.75" customHeight="1" thickBot="1">
      <c r="B24" s="20">
        <v>20</v>
      </c>
      <c r="C24" s="187" t="str">
        <f>+PlanAcción!T13</f>
        <v>PROGRAMACION META DE PLAN DE DESARROLLO</v>
      </c>
      <c r="D24" s="200" t="s">
        <v>63</v>
      </c>
      <c r="E24" s="201"/>
      <c r="F24" s="202"/>
      <c r="G24" s="184" t="s">
        <v>67</v>
      </c>
      <c r="H24" s="185"/>
      <c r="I24" s="186"/>
    </row>
    <row r="25" spans="2:9" s="10" customFormat="1" ht="45.75" customHeight="1" thickBot="1">
      <c r="B25" s="20">
        <v>21</v>
      </c>
      <c r="C25" s="187"/>
      <c r="D25" s="215" t="s">
        <v>64</v>
      </c>
      <c r="E25" s="216"/>
      <c r="F25" s="217"/>
      <c r="G25" s="184" t="s">
        <v>67</v>
      </c>
      <c r="H25" s="185"/>
      <c r="I25" s="186"/>
    </row>
    <row r="26" spans="2:9" s="10" customFormat="1" ht="45.75" customHeight="1" thickBot="1">
      <c r="B26" s="20">
        <v>22</v>
      </c>
      <c r="C26" s="187"/>
      <c r="D26" s="215" t="s">
        <v>65</v>
      </c>
      <c r="E26" s="216"/>
      <c r="F26" s="217"/>
      <c r="G26" s="184" t="s">
        <v>67</v>
      </c>
      <c r="H26" s="185"/>
      <c r="I26" s="186"/>
    </row>
    <row r="27" spans="2:9" s="10" customFormat="1" ht="45.75" customHeight="1" thickBot="1">
      <c r="B27" s="20">
        <v>23</v>
      </c>
      <c r="C27" s="187"/>
      <c r="D27" s="197" t="s">
        <v>66</v>
      </c>
      <c r="E27" s="198"/>
      <c r="F27" s="199"/>
      <c r="G27" s="181" t="s">
        <v>67</v>
      </c>
      <c r="H27" s="182"/>
      <c r="I27" s="183"/>
    </row>
    <row r="28" spans="2:9" ht="19.5" customHeight="1">
      <c r="B28" s="21">
        <v>24</v>
      </c>
      <c r="C28" s="187" t="str">
        <f>+PlanAcción!X13</f>
        <v>PROGRAMACION EJECUCION DE RECURSOS POR TRIMESTRE VIGENCIA 2014</v>
      </c>
      <c r="D28" s="188" t="s">
        <v>69</v>
      </c>
      <c r="E28" s="189"/>
      <c r="F28" s="189"/>
      <c r="G28" s="189"/>
      <c r="H28" s="189"/>
      <c r="I28" s="190"/>
    </row>
    <row r="29" spans="2:9" ht="19.5" customHeight="1">
      <c r="B29" s="21">
        <v>25</v>
      </c>
      <c r="C29" s="187"/>
      <c r="D29" s="191"/>
      <c r="E29" s="192"/>
      <c r="F29" s="192"/>
      <c r="G29" s="192"/>
      <c r="H29" s="192"/>
      <c r="I29" s="193"/>
    </row>
    <row r="30" spans="2:9" ht="19.5" customHeight="1">
      <c r="B30" s="21">
        <v>26</v>
      </c>
      <c r="C30" s="187"/>
      <c r="D30" s="191"/>
      <c r="E30" s="192"/>
      <c r="F30" s="192"/>
      <c r="G30" s="192"/>
      <c r="H30" s="192"/>
      <c r="I30" s="193"/>
    </row>
    <row r="31" spans="2:9" ht="19.5" customHeight="1">
      <c r="B31" s="21">
        <v>27</v>
      </c>
      <c r="C31" s="187"/>
      <c r="D31" s="191"/>
      <c r="E31" s="192"/>
      <c r="F31" s="192"/>
      <c r="G31" s="192"/>
      <c r="H31" s="192"/>
      <c r="I31" s="193"/>
    </row>
    <row r="32" spans="2:9" ht="19.5" customHeight="1">
      <c r="B32" s="21">
        <v>28</v>
      </c>
      <c r="C32" s="187"/>
      <c r="D32" s="191"/>
      <c r="E32" s="192"/>
      <c r="F32" s="192"/>
      <c r="G32" s="192"/>
      <c r="H32" s="192"/>
      <c r="I32" s="193"/>
    </row>
    <row r="33" spans="2:9" ht="19.5" customHeight="1">
      <c r="B33" s="21">
        <v>29</v>
      </c>
      <c r="C33" s="187"/>
      <c r="D33" s="191"/>
      <c r="E33" s="192"/>
      <c r="F33" s="192"/>
      <c r="G33" s="192"/>
      <c r="H33" s="192"/>
      <c r="I33" s="193"/>
    </row>
    <row r="34" spans="2:9" ht="19.5" customHeight="1">
      <c r="B34" s="21">
        <v>30</v>
      </c>
      <c r="C34" s="187"/>
      <c r="D34" s="191"/>
      <c r="E34" s="192"/>
      <c r="F34" s="192"/>
      <c r="G34" s="192"/>
      <c r="H34" s="192"/>
      <c r="I34" s="193"/>
    </row>
    <row r="35" spans="2:9" ht="19.5" customHeight="1">
      <c r="B35" s="21">
        <v>31</v>
      </c>
      <c r="C35" s="187"/>
      <c r="D35" s="191"/>
      <c r="E35" s="192"/>
      <c r="F35" s="192"/>
      <c r="G35" s="192"/>
      <c r="H35" s="192"/>
      <c r="I35" s="193"/>
    </row>
    <row r="36" spans="2:9" ht="19.5" customHeight="1">
      <c r="B36" s="21">
        <v>32</v>
      </c>
      <c r="C36" s="187"/>
      <c r="D36" s="191"/>
      <c r="E36" s="192"/>
      <c r="F36" s="192"/>
      <c r="G36" s="192"/>
      <c r="H36" s="192"/>
      <c r="I36" s="193"/>
    </row>
    <row r="37" spans="2:9" ht="19.5" customHeight="1">
      <c r="B37" s="21">
        <v>33</v>
      </c>
      <c r="C37" s="187"/>
      <c r="D37" s="191"/>
      <c r="E37" s="192"/>
      <c r="F37" s="192"/>
      <c r="G37" s="192"/>
      <c r="H37" s="192"/>
      <c r="I37" s="193"/>
    </row>
    <row r="38" spans="2:9" ht="19.5" customHeight="1">
      <c r="B38" s="21">
        <v>34</v>
      </c>
      <c r="C38" s="187"/>
      <c r="D38" s="191"/>
      <c r="E38" s="192"/>
      <c r="F38" s="192"/>
      <c r="G38" s="192"/>
      <c r="H38" s="192"/>
      <c r="I38" s="193"/>
    </row>
    <row r="39" spans="2:9" ht="19.5" customHeight="1">
      <c r="B39" s="21">
        <v>35</v>
      </c>
      <c r="C39" s="187"/>
      <c r="D39" s="191"/>
      <c r="E39" s="192"/>
      <c r="F39" s="192"/>
      <c r="G39" s="192"/>
      <c r="H39" s="192"/>
      <c r="I39" s="193"/>
    </row>
    <row r="40" spans="2:9" ht="19.5" customHeight="1">
      <c r="B40" s="21">
        <v>36</v>
      </c>
      <c r="C40" s="187"/>
      <c r="D40" s="191"/>
      <c r="E40" s="192"/>
      <c r="F40" s="192"/>
      <c r="G40" s="192"/>
      <c r="H40" s="192"/>
      <c r="I40" s="193"/>
    </row>
    <row r="41" spans="2:9" ht="19.5" customHeight="1">
      <c r="B41" s="21">
        <v>37</v>
      </c>
      <c r="C41" s="187"/>
      <c r="D41" s="191"/>
      <c r="E41" s="192"/>
      <c r="F41" s="192"/>
      <c r="G41" s="192"/>
      <c r="H41" s="192"/>
      <c r="I41" s="193"/>
    </row>
    <row r="42" spans="2:9" ht="19.5" customHeight="1">
      <c r="B42" s="21">
        <v>38</v>
      </c>
      <c r="C42" s="187"/>
      <c r="D42" s="191"/>
      <c r="E42" s="192"/>
      <c r="F42" s="192"/>
      <c r="G42" s="192"/>
      <c r="H42" s="192"/>
      <c r="I42" s="193"/>
    </row>
    <row r="43" spans="2:9" ht="19.5" customHeight="1">
      <c r="B43" s="21">
        <v>39</v>
      </c>
      <c r="C43" s="187"/>
      <c r="D43" s="191"/>
      <c r="E43" s="192"/>
      <c r="F43" s="192"/>
      <c r="G43" s="192"/>
      <c r="H43" s="192"/>
      <c r="I43" s="193"/>
    </row>
    <row r="44" spans="2:9" ht="19.5" customHeight="1">
      <c r="B44" s="21">
        <v>40</v>
      </c>
      <c r="C44" s="187"/>
      <c r="D44" s="191"/>
      <c r="E44" s="192"/>
      <c r="F44" s="192"/>
      <c r="G44" s="192"/>
      <c r="H44" s="192"/>
      <c r="I44" s="193"/>
    </row>
    <row r="45" spans="2:9" ht="19.5" customHeight="1">
      <c r="B45" s="21">
        <v>41</v>
      </c>
      <c r="C45" s="187"/>
      <c r="D45" s="191"/>
      <c r="E45" s="192"/>
      <c r="F45" s="192"/>
      <c r="G45" s="192"/>
      <c r="H45" s="192"/>
      <c r="I45" s="193"/>
    </row>
    <row r="46" spans="2:9" ht="19.5" customHeight="1">
      <c r="B46" s="21">
        <v>42</v>
      </c>
      <c r="C46" s="187"/>
      <c r="D46" s="191"/>
      <c r="E46" s="192"/>
      <c r="F46" s="192"/>
      <c r="G46" s="192"/>
      <c r="H46" s="192"/>
      <c r="I46" s="193"/>
    </row>
    <row r="47" spans="2:9" ht="19.5" customHeight="1">
      <c r="B47" s="21">
        <v>43</v>
      </c>
      <c r="C47" s="187"/>
      <c r="D47" s="191"/>
      <c r="E47" s="192"/>
      <c r="F47" s="192"/>
      <c r="G47" s="192"/>
      <c r="H47" s="192"/>
      <c r="I47" s="193"/>
    </row>
    <row r="48" spans="2:9" ht="19.5" customHeight="1" thickBot="1">
      <c r="B48" s="21">
        <v>44</v>
      </c>
      <c r="C48" s="187"/>
      <c r="D48" s="194"/>
      <c r="E48" s="195"/>
      <c r="F48" s="195"/>
      <c r="G48" s="195"/>
      <c r="H48" s="195"/>
      <c r="I48" s="196"/>
    </row>
    <row r="49" spans="2:9" ht="54.75" customHeight="1">
      <c r="B49" s="9">
        <v>45</v>
      </c>
      <c r="C49" s="14" t="str">
        <f>+PlanAcción!AS13</f>
        <v>Responsable
(Nombre y Cargo)</v>
      </c>
      <c r="D49" s="184" t="s">
        <v>68</v>
      </c>
      <c r="E49" s="185"/>
      <c r="F49" s="185"/>
      <c r="G49" s="185"/>
      <c r="H49" s="185"/>
      <c r="I49" s="186"/>
    </row>
    <row r="50" spans="2:9" ht="45" customHeight="1" thickBot="1">
      <c r="B50" s="9">
        <v>46</v>
      </c>
      <c r="C50" s="15" t="str">
        <f>+PlanAcción!AT13</f>
        <v>Observaciones</v>
      </c>
      <c r="D50" s="175"/>
      <c r="E50" s="176"/>
      <c r="F50" s="176"/>
      <c r="G50" s="176"/>
      <c r="H50" s="176"/>
      <c r="I50" s="177"/>
    </row>
  </sheetData>
  <sheetProtection/>
  <mergeCells count="35"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  <mergeCell ref="D18:I18"/>
    <mergeCell ref="D20:I20"/>
    <mergeCell ref="C11:C17"/>
    <mergeCell ref="C24:C27"/>
    <mergeCell ref="G25:I25"/>
    <mergeCell ref="G26:I26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jlopezpa</cp:lastModifiedBy>
  <cp:lastPrinted>2014-01-09T13:31:36Z</cp:lastPrinted>
  <dcterms:created xsi:type="dcterms:W3CDTF">2013-01-07T15:09:44Z</dcterms:created>
  <dcterms:modified xsi:type="dcterms:W3CDTF">2014-01-09T13:33:44Z</dcterms:modified>
  <cp:category/>
  <cp:version/>
  <cp:contentType/>
  <cp:contentStatus/>
</cp:coreProperties>
</file>