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PlanAcción" sheetId="1" r:id="rId1"/>
    <sheet name="INSTRUCTIVO" sheetId="2" r:id="rId2"/>
    <sheet name="Hoja1" sheetId="3" r:id="rId3"/>
  </sheets>
  <definedNames>
    <definedName name="_xlnm.Print_Titles" localSheetId="0">'PlanAcción'!$1:$15</definedName>
  </definedNames>
  <calcPr fullCalcOnLoad="1"/>
</workbook>
</file>

<file path=xl/sharedStrings.xml><?xml version="1.0" encoding="utf-8"?>
<sst xmlns="http://schemas.openxmlformats.org/spreadsheetml/2006/main" count="229" uniqueCount="116">
  <si>
    <t>ALCALDÍA DE MANIZALES</t>
  </si>
  <si>
    <t xml:space="preserve">MACROPROCESO DE PLANEACIÓN ESTRATÉGICA </t>
  </si>
  <si>
    <t>SUBPROCESO SISTEMA DE INFORMACIÓN ESTADÍSTICO</t>
  </si>
  <si>
    <t>PLAN DE DESARROLLO 2012 - 2015 "GOBIERNO EN LA CALLE"</t>
  </si>
  <si>
    <t>Programa</t>
  </si>
  <si>
    <t>Subprograma</t>
  </si>
  <si>
    <t>Pond. Meta</t>
  </si>
  <si>
    <t>Descripcion Meta de Producto</t>
  </si>
  <si>
    <t>Código BPIM</t>
  </si>
  <si>
    <t>Nombre Proyecto</t>
  </si>
  <si>
    <t>Cod. Indic</t>
  </si>
  <si>
    <t>Responsable
(Nombre y Cargo)</t>
  </si>
  <si>
    <t>Observaciones</t>
  </si>
  <si>
    <t>Nombre</t>
  </si>
  <si>
    <t>SGP</t>
  </si>
  <si>
    <t>Fondos Especiales</t>
  </si>
  <si>
    <t>Fondos Comunes</t>
  </si>
  <si>
    <t>Nación y Otros</t>
  </si>
  <si>
    <t xml:space="preserve">TOTAL AÑO </t>
  </si>
  <si>
    <t>Total Trimestre I</t>
  </si>
  <si>
    <t>PLAN DE ACCIÓN      VIGENCIA:</t>
  </si>
  <si>
    <t>Valor a lograrse a 31 de dic de la vigencia 2014</t>
  </si>
  <si>
    <t>Valor alcanzado a 31 de dic de la vigencia 2013</t>
  </si>
  <si>
    <t>PROGRAMACION EJECUCION DE RECURSOS POR TRIMESTRE VIGENCIA 2014</t>
  </si>
  <si>
    <t xml:space="preserve">ESTRUCTURA PLAN DE DESARROLLO </t>
  </si>
  <si>
    <t>INDICADOR</t>
  </si>
  <si>
    <t>ACTIVIDADES A DESARROLLAR EN LA VIGENCIA 2014</t>
  </si>
  <si>
    <t>RUBRO PRESUPUESTAL</t>
  </si>
  <si>
    <t>INSTRUCTIVO CAMPOS PLAN DE ACCION VIGENCIA 2014</t>
  </si>
  <si>
    <t>CAMPO</t>
  </si>
  <si>
    <t>OBSERVACIONES</t>
  </si>
  <si>
    <t>NOMBRE</t>
  </si>
  <si>
    <t>N1</t>
  </si>
  <si>
    <t>N2</t>
  </si>
  <si>
    <t>N3</t>
  </si>
  <si>
    <t>N4</t>
  </si>
  <si>
    <t>N5</t>
  </si>
  <si>
    <t>N6</t>
  </si>
  <si>
    <t>N7</t>
  </si>
  <si>
    <t>PROGRAMA DEL PLAN DE DESARROLLO A INTERVENIR ( ESTRUCTURA PDM 2012-2015)</t>
  </si>
  <si>
    <t>SUBPROGRAMA DEL PLAN DE DESARROLLO A INTERVENIR ( ESTRUCTURA PDM 2012-2015)</t>
  </si>
  <si>
    <t>PESO PORCENTUAL DE LA META EN EL PROGRAMA DEL PDM</t>
  </si>
  <si>
    <t>META ESTABLECIDA EN EL PLAN DE DESARROLLO 2012-2015</t>
  </si>
  <si>
    <t>CODIGO CON EL CUAL SE ENCUENTRA INSCRITO EL PORYECTO ANTE EL BANCO DE PROGRAMAS Y PROYECTOS DE INVERSION MUNICIPAL</t>
  </si>
  <si>
    <t>NOMBRE ON EL CUAL SE ENCUENTRA INSCRITO EL PORYECTO ANTE EL BANCO DE PROGRAMAS Y PROYECTOS DE INVERSION MUNICIPAL</t>
  </si>
  <si>
    <t>ULTIMOS TRES DIGITOS DEL CODIGO DEL PROYECTO</t>
  </si>
  <si>
    <t>VALOR DE LA ACTIVIDAD</t>
  </si>
  <si>
    <t xml:space="preserve"> CODIGO SECRETARIA</t>
  </si>
  <si>
    <t>CODIGO FUENTE DEL RECURSO</t>
  </si>
  <si>
    <t>CODIGO TIPO DE FONDO</t>
  </si>
  <si>
    <t>CODIGO LINEA ESTRATEGICA-PROPOSITO DEL PLAN DE DESARROLLO</t>
  </si>
  <si>
    <t xml:space="preserve">CODIGO PROGRAMA-SUBPROGRAMA DEL PLAN DE DESARROLLO </t>
  </si>
  <si>
    <t>CODIGO COMPONENTE DEL GASTO PUBLICO</t>
  </si>
  <si>
    <t xml:space="preserve">DESCRIPCION DE CADA UNA DE LAS ACTIVIDADES A DESARROLLAR EN LA VIGENCIA </t>
  </si>
  <si>
    <t xml:space="preserve">VALOR EN PESOS UNITARIOS DE CADA ACTIVIDAD DESARROLLADA EN LA VIGENCIA </t>
  </si>
  <si>
    <t>CODIGO ESTABLECIDO EN EL PLAN INDICATIVO</t>
  </si>
  <si>
    <t>NOMBRE DEL INDICADORE  ESTABLECIDO EN EL PLAN INDICATIVO</t>
  </si>
  <si>
    <t>DATO ( NUMERICO O PORCENTUAL) DE CUMPLIMIENTO DEL INDICADOR EN LA VIGENCIA 2013</t>
  </si>
  <si>
    <t>DATO ( NUMERICO O PORCENTUAL) QUE SE PRETENDE ALCANZAR EN LA VIGENCIA 2014</t>
  </si>
  <si>
    <t>SELECCIONE EL TRIMESTRE EN QUE SE PRETENDE REALIZAR LA ACTIVIDADES PROGRAMADA EN EL CAMPO 14</t>
  </si>
  <si>
    <t>NOMBRE, CARGO  Y NUMERO DE CEDULA DEL RESPONSABLE DE LA EJECUCION DE LAS ACTIVIDADES RELACIONADAS EN EL CAMPO 14</t>
  </si>
  <si>
    <t>DE ACUERDO CON LAS ACTIVIDADES PROGRAMADAS EN CADA UNO DE LOS TRIMESTRES ESTABLEZCA DE ACUERDO CON EL TIPO DE FONDO LA PROGRAMACION FINANCIERA</t>
  </si>
  <si>
    <t>PROGRAMACION META DE PLAN DE DESARROLLO</t>
  </si>
  <si>
    <t>Total tiemestre II</t>
  </si>
  <si>
    <t>Total tiemestre III</t>
  </si>
  <si>
    <t>Total tiemestre IV</t>
  </si>
  <si>
    <t>PL-PE-SIE-FR-003
ESTADO VIGENTE
VERSIÓN 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</si>
  <si>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</si>
  <si>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</si>
  <si>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</si>
  <si>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</si>
  <si>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</si>
  <si>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</si>
  <si>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</si>
  <si>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</si>
  <si>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</si>
  <si>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</si>
  <si>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</si>
  <si>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</si>
  <si>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</si>
  <si>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</si>
  <si>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</si>
  <si>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</si>
  <si>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</si>
  <si>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</si>
  <si>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</si>
  <si>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</si>
  <si>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</si>
  <si>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</si>
  <si>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</si>
  <si>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</si>
  <si>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Aseguramiento de la población pobre y vulnerable al Sistema General de Seguridad Social en Salud. Manizales 2012</t>
  </si>
  <si>
    <t>PROPOSITO: MEJORAR LAS CONDICIONES DE SALUD DE LA POBLACION</t>
  </si>
  <si>
    <t>DEPENDENCIA: SALUD</t>
  </si>
  <si>
    <t>FECHA DE ELABORACIÓN:  DICIEMBRE 2 DE 2014</t>
  </si>
  <si>
    <t>Aseguramiento</t>
  </si>
  <si>
    <t>1) Universalización del Aseguramiento</t>
  </si>
  <si>
    <t>Mantener coberturas de afiliación al regimen subsidiado superiores al 90%</t>
  </si>
  <si>
    <t>SAL01.</t>
  </si>
  <si>
    <t>x</t>
  </si>
  <si>
    <t>Monica Maria Villada</t>
  </si>
  <si>
    <t>Los giros de los recursos se planean y se hacen desde el área financiera.</t>
  </si>
  <si>
    <t xml:space="preserve"> Cobertura de afiliación al Régimen Subsidiado</t>
  </si>
  <si>
    <t xml:space="preserve"> c) Depuración y administración eficiente de los afiliados en BdeD. (se asimila al lit c de la Resolucion 425. Titulo III art 15 que refiere la Gestión y utilización eficiente de los cupos del Régimen Subsidiado.  d) Adecuación tecnológica y recurso humano para la administración de la afiliación en el municipio.  f) Administración de bases de datos de afiliados</t>
  </si>
  <si>
    <t>Gestión financiera del giro de los recursos del RS. (punto g de la Res. 425 de 2008, Titulo III, art 15) Apropiar los recursos a traves de un Acto Jurídico para la administración de los recursos del Regimen subsidiado asignados para la continuidad en la afiliación  y afiliacion de la PPNA</t>
  </si>
  <si>
    <t>Mantener activo el modelo de auditoría a la prestación de servicios  en el 100% de las obligaciones del aseguramiento (Se asimila al lit h de la Res 425, Titulo III art. 15)</t>
  </si>
  <si>
    <t>SAL02</t>
  </si>
  <si>
    <t>Existencia de un programa de auditoría a la prestación del servicio en los asegurados</t>
  </si>
  <si>
    <t>Blanca Cecilia Largo y Monica Maria Villada</t>
  </si>
  <si>
    <t>Promoción de la afiliación al SGSSS (Res.425 de 2008, Tit.III, art 15, lit a)</t>
  </si>
  <si>
    <t>Promoción de DyD con enfoque diferencial.</t>
  </si>
  <si>
    <t>Suscribir contratos para la prestación de servicios de salud de baja complejidad a la PPNA</t>
  </si>
  <si>
    <t>Auditoría a la prestación de servicios de salud de la población pobre no afiliada</t>
  </si>
  <si>
    <t>Interventoría a los contratos suscritos con la ESE Municipal para la prestación de servicios de salud de PPNA</t>
  </si>
  <si>
    <t xml:space="preserve"> Identificación y priorización de la población a afiliar (Res.425 de 2008, Tit.III, art 15, lit b).</t>
  </si>
  <si>
    <t>X</t>
  </si>
</sst>
</file>

<file path=xl/styles.xml><?xml version="1.0" encoding="utf-8"?>
<styleSheet xmlns="http://schemas.openxmlformats.org/spreadsheetml/2006/main">
  <numFmts count="3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 $ &quot;#,##0.00\ ;&quot; $ (&quot;#,##0.00\);&quot; $ -&quot;#\ ;@\ "/>
    <numFmt numFmtId="173" formatCode="_(* #,##0.00_);_(* \(#,##0.00\);_(* \-??_);_(@_)"/>
    <numFmt numFmtId="174" formatCode="_(\$* #,##0.00_);_(\$* \(#,##0.00\);_(\$* \-??_);_(@_)"/>
    <numFmt numFmtId="175" formatCode="[$$-240A]#,##0.00;[Red]\([$$-240A]#,##0.00\)"/>
    <numFmt numFmtId="176" formatCode="&quot;$ &quot;#,##0_);&quot;($ &quot;#,##0\)"/>
    <numFmt numFmtId="177" formatCode="_(&quot;$ &quot;* #,##0.00_);_(&quot;$ &quot;* \(#,##0.00\);_(&quot;$ &quot;* \-??_);_(@_)"/>
    <numFmt numFmtId="178" formatCode="_(&quot;$ &quot;* #,##0_);_(&quot;$ &quot;* \(#,##0\);_(&quot;$ &quot;* \-??_);_(@_)"/>
    <numFmt numFmtId="179" formatCode="0.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_);_(* \(#,##0.0\);_(* &quot;-&quot;??_);_(@_)"/>
    <numFmt numFmtId="184" formatCode="_(* #,##0_);_(* \(#,##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Bookman Old Style"/>
      <family val="1"/>
    </font>
    <font>
      <b/>
      <sz val="26"/>
      <color indexed="8"/>
      <name val="Calibri"/>
      <family val="2"/>
    </font>
    <font>
      <b/>
      <sz val="22"/>
      <color indexed="8"/>
      <name val="Arial"/>
      <family val="2"/>
    </font>
    <font>
      <sz val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FFFF8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7BB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ABC3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2C69B2"/>
        <bgColor indexed="64"/>
      </patternFill>
    </fill>
    <fill>
      <patternFill patternType="solid">
        <fgColor rgb="FFFFFF2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1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172" fontId="0" fillId="0" borderId="0">
      <alignment/>
      <protection/>
    </xf>
    <xf numFmtId="0" fontId="0" fillId="0" borderId="0">
      <alignment/>
      <protection/>
    </xf>
    <xf numFmtId="177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3" fontId="0" fillId="0" borderId="0" applyFill="0" applyBorder="0" applyAlignment="0" applyProtection="0"/>
    <xf numFmtId="173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4" fontId="0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5" fontId="0" fillId="0" borderId="0">
      <alignment/>
      <protection/>
    </xf>
    <xf numFmtId="0" fontId="11" fillId="0" borderId="0">
      <alignment/>
      <protection/>
    </xf>
    <xf numFmtId="0" fontId="0" fillId="23" borderId="4" applyNumberFormat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19" fillId="0" borderId="0" xfId="0" applyFont="1" applyFill="1" applyAlignment="1">
      <alignment vertical="center" wrapText="1"/>
    </xf>
    <xf numFmtId="0" fontId="19" fillId="0" borderId="0" xfId="0" applyFont="1" applyFill="1" applyAlignment="1">
      <alignment horizontal="center" vertical="center" wrapText="1"/>
    </xf>
    <xf numFmtId="176" fontId="19" fillId="0" borderId="0" xfId="0" applyNumberFormat="1" applyFont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178" fontId="11" fillId="0" borderId="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22" fillId="26" borderId="14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0" fillId="27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7" fillId="0" borderId="17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30" fillId="0" borderId="18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8" fillId="28" borderId="22" xfId="0" applyFont="1" applyFill="1" applyBorder="1" applyAlignment="1">
      <alignment horizontal="center" vertical="center" wrapText="1"/>
    </xf>
    <xf numFmtId="0" fontId="28" fillId="29" borderId="22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30" borderId="10" xfId="0" applyFont="1" applyFill="1" applyBorder="1" applyAlignment="1">
      <alignment horizontal="center" vertical="center" wrapText="1"/>
    </xf>
    <xf numFmtId="0" fontId="22" fillId="30" borderId="14" xfId="0" applyFont="1" applyFill="1" applyBorder="1" applyAlignment="1">
      <alignment horizontal="center" vertical="center" wrapText="1"/>
    </xf>
    <xf numFmtId="0" fontId="21" fillId="31" borderId="10" xfId="94" applyFont="1" applyFill="1" applyBorder="1" applyAlignment="1">
      <alignment horizontal="center" vertical="center" wrapText="1"/>
      <protection/>
    </xf>
    <xf numFmtId="0" fontId="21" fillId="32" borderId="10" xfId="94" applyFont="1" applyFill="1" applyBorder="1" applyAlignment="1">
      <alignment horizontal="center" vertical="center" wrapText="1"/>
      <protection/>
    </xf>
    <xf numFmtId="0" fontId="21" fillId="33" borderId="10" xfId="94" applyFont="1" applyFill="1" applyBorder="1" applyAlignment="1">
      <alignment horizontal="center" vertical="center" wrapText="1"/>
      <protection/>
    </xf>
    <xf numFmtId="0" fontId="21" fillId="34" borderId="10" xfId="94" applyFont="1" applyFill="1" applyBorder="1" applyAlignment="1">
      <alignment horizontal="center" vertical="center" wrapText="1"/>
      <protection/>
    </xf>
    <xf numFmtId="0" fontId="21" fillId="35" borderId="10" xfId="94" applyFont="1" applyFill="1" applyBorder="1" applyAlignment="1">
      <alignment horizontal="center" vertical="center" wrapText="1"/>
      <protection/>
    </xf>
    <xf numFmtId="0" fontId="21" fillId="36" borderId="10" xfId="94" applyFont="1" applyFill="1" applyBorder="1" applyAlignment="1">
      <alignment horizontal="center" vertical="center" wrapText="1"/>
      <protection/>
    </xf>
    <xf numFmtId="0" fontId="21" fillId="37" borderId="10" xfId="94" applyFont="1" applyFill="1" applyBorder="1" applyAlignment="1">
      <alignment horizontal="center" vertical="center" wrapText="1"/>
      <protection/>
    </xf>
    <xf numFmtId="0" fontId="21" fillId="38" borderId="10" xfId="94" applyFont="1" applyFill="1" applyBorder="1" applyAlignment="1">
      <alignment horizontal="center" vertical="center" wrapText="1"/>
      <protection/>
    </xf>
    <xf numFmtId="0" fontId="21" fillId="39" borderId="10" xfId="94" applyFont="1" applyFill="1" applyBorder="1" applyAlignment="1">
      <alignment horizontal="center" vertical="center" wrapText="1"/>
      <protection/>
    </xf>
    <xf numFmtId="0" fontId="21" fillId="40" borderId="10" xfId="94" applyFont="1" applyFill="1" applyBorder="1" applyAlignment="1">
      <alignment horizontal="center" vertical="center" wrapText="1"/>
      <protection/>
    </xf>
    <xf numFmtId="0" fontId="21" fillId="41" borderId="10" xfId="94" applyFont="1" applyFill="1" applyBorder="1" applyAlignment="1">
      <alignment horizontal="center" vertical="center" wrapText="1"/>
      <protection/>
    </xf>
    <xf numFmtId="0" fontId="21" fillId="42" borderId="10" xfId="94" applyFont="1" applyFill="1" applyBorder="1" applyAlignment="1">
      <alignment horizontal="center" vertical="center" wrapText="1"/>
      <protection/>
    </xf>
    <xf numFmtId="0" fontId="21" fillId="43" borderId="10" xfId="94" applyFont="1" applyFill="1" applyBorder="1" applyAlignment="1">
      <alignment horizontal="center" vertical="center" wrapText="1"/>
      <protection/>
    </xf>
    <xf numFmtId="0" fontId="21" fillId="44" borderId="10" xfId="94" applyFont="1" applyFill="1" applyBorder="1" applyAlignment="1">
      <alignment horizontal="center" vertical="center" wrapText="1"/>
      <protection/>
    </xf>
    <xf numFmtId="0" fontId="21" fillId="0" borderId="10" xfId="94" applyFont="1" applyFill="1" applyBorder="1" applyAlignment="1">
      <alignment horizontal="center" vertical="center" wrapText="1"/>
      <protection/>
    </xf>
    <xf numFmtId="0" fontId="21" fillId="31" borderId="11" xfId="94" applyFont="1" applyFill="1" applyBorder="1" applyAlignment="1">
      <alignment horizontal="center" vertical="center" wrapText="1"/>
      <protection/>
    </xf>
    <xf numFmtId="0" fontId="21" fillId="0" borderId="11" xfId="94" applyFont="1" applyFill="1" applyBorder="1" applyAlignment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33" fillId="0" borderId="26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>
      <alignment/>
    </xf>
    <xf numFmtId="9" fontId="19" fillId="0" borderId="10" xfId="0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84" fontId="1" fillId="0" borderId="10" xfId="82" applyNumberFormat="1" applyFont="1" applyFill="1" applyBorder="1" applyAlignment="1">
      <alignment vertical="center" wrapText="1"/>
    </xf>
    <xf numFmtId="0" fontId="35" fillId="0" borderId="27" xfId="0" applyFont="1" applyFill="1" applyBorder="1" applyAlignment="1" applyProtection="1">
      <alignment horizontal="center" vertical="center" wrapText="1"/>
      <protection locked="0"/>
    </xf>
    <xf numFmtId="9" fontId="11" fillId="0" borderId="10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1" fillId="30" borderId="10" xfId="82" applyFont="1" applyFill="1" applyBorder="1" applyAlignment="1">
      <alignment horizontal="center" vertical="center" wrapText="1"/>
    </xf>
    <xf numFmtId="43" fontId="11" fillId="25" borderId="10" xfId="0" applyNumberFormat="1" applyFont="1" applyFill="1" applyBorder="1" applyAlignment="1">
      <alignment horizontal="center" vertical="center" wrapText="1"/>
    </xf>
    <xf numFmtId="43" fontId="11" fillId="26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3" fontId="36" fillId="27" borderId="10" xfId="0" applyNumberFormat="1" applyFont="1" applyFill="1" applyBorder="1" applyAlignment="1">
      <alignment horizontal="center" vertical="center" wrapText="1"/>
    </xf>
    <xf numFmtId="0" fontId="19" fillId="45" borderId="10" xfId="0" applyFont="1" applyFill="1" applyBorder="1" applyAlignment="1">
      <alignment vertical="center" wrapText="1"/>
    </xf>
    <xf numFmtId="9" fontId="19" fillId="0" borderId="10" xfId="0" applyNumberFormat="1" applyFont="1" applyFill="1" applyBorder="1" applyAlignment="1">
      <alignment horizontal="center" vertical="center" wrapText="1"/>
    </xf>
    <xf numFmtId="0" fontId="37" fillId="34" borderId="10" xfId="94" applyFont="1" applyFill="1" applyBorder="1" applyAlignment="1">
      <alignment horizontal="center" vertical="center" wrapText="1"/>
      <protection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5" fillId="0" borderId="28" xfId="0" applyFont="1" applyFill="1" applyBorder="1" applyAlignment="1" applyProtection="1">
      <alignment horizontal="center" vertical="center" wrapText="1"/>
      <protection locked="0"/>
    </xf>
    <xf numFmtId="0" fontId="33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30" xfId="0" applyFont="1" applyFill="1" applyBorder="1" applyAlignment="1">
      <alignment vertical="center" wrapText="1"/>
    </xf>
    <xf numFmtId="0" fontId="37" fillId="0" borderId="31" xfId="94" applyFont="1" applyFill="1" applyBorder="1" applyAlignment="1">
      <alignment horizontal="center" vertical="center" wrapText="1"/>
      <protection/>
    </xf>
    <xf numFmtId="0" fontId="34" fillId="46" borderId="32" xfId="0" applyFont="1" applyFill="1" applyBorder="1" applyAlignment="1">
      <alignment vertical="center" wrapText="1"/>
    </xf>
    <xf numFmtId="0" fontId="34" fillId="0" borderId="33" xfId="0" applyFont="1" applyFill="1" applyBorder="1" applyAlignment="1">
      <alignment vertical="center" wrapText="1"/>
    </xf>
    <xf numFmtId="0" fontId="34" fillId="0" borderId="34" xfId="0" applyFont="1" applyFill="1" applyBorder="1" applyAlignment="1">
      <alignment vertical="center" wrapText="1"/>
    </xf>
    <xf numFmtId="0" fontId="0" fillId="47" borderId="35" xfId="0" applyFill="1" applyBorder="1" applyAlignment="1">
      <alignment horizontal="center" vertical="center"/>
    </xf>
    <xf numFmtId="0" fontId="0" fillId="47" borderId="36" xfId="0" applyFill="1" applyBorder="1" applyAlignment="1">
      <alignment horizontal="center" vertical="center"/>
    </xf>
    <xf numFmtId="184" fontId="1" fillId="0" borderId="30" xfId="82" applyNumberFormat="1" applyFill="1" applyBorder="1" applyAlignment="1">
      <alignment vertical="center" wrapText="1"/>
    </xf>
    <xf numFmtId="0" fontId="34" fillId="45" borderId="34" xfId="0" applyFont="1" applyFill="1" applyBorder="1" applyAlignment="1">
      <alignment vertical="center" wrapText="1"/>
    </xf>
    <xf numFmtId="0" fontId="0" fillId="48" borderId="35" xfId="0" applyFill="1" applyBorder="1" applyAlignment="1">
      <alignment horizontal="center" vertical="center"/>
    </xf>
    <xf numFmtId="184" fontId="20" fillId="30" borderId="10" xfId="0" applyNumberFormat="1" applyFont="1" applyFill="1" applyBorder="1" applyAlignment="1">
      <alignment horizontal="center" vertical="center" wrapText="1"/>
    </xf>
    <xf numFmtId="184" fontId="20" fillId="24" borderId="10" xfId="0" applyNumberFormat="1" applyFont="1" applyFill="1" applyBorder="1" applyAlignment="1">
      <alignment horizontal="center" vertical="center" wrapText="1"/>
    </xf>
    <xf numFmtId="184" fontId="19" fillId="25" borderId="10" xfId="0" applyNumberFormat="1" applyFont="1" applyFill="1" applyBorder="1" applyAlignment="1">
      <alignment horizontal="center" vertical="center" wrapText="1"/>
    </xf>
    <xf numFmtId="184" fontId="19" fillId="26" borderId="10" xfId="0" applyNumberFormat="1" applyFont="1" applyFill="1" applyBorder="1" applyAlignment="1">
      <alignment horizontal="center" vertical="center" wrapText="1"/>
    </xf>
    <xf numFmtId="184" fontId="19" fillId="0" borderId="10" xfId="0" applyNumberFormat="1" applyFont="1" applyFill="1" applyBorder="1" applyAlignment="1">
      <alignment vertical="center" wrapText="1"/>
    </xf>
    <xf numFmtId="0" fontId="0" fillId="48" borderId="36" xfId="0" applyFill="1" applyBorder="1" applyAlignment="1">
      <alignment horizontal="center" vertical="center"/>
    </xf>
    <xf numFmtId="184" fontId="1" fillId="45" borderId="30" xfId="82" applyNumberFormat="1" applyFill="1" applyBorder="1" applyAlignment="1">
      <alignment vertical="center" wrapText="1"/>
    </xf>
    <xf numFmtId="0" fontId="37" fillId="0" borderId="37" xfId="0" applyFont="1" applyFill="1" applyBorder="1" applyAlignment="1">
      <alignment vertical="center" wrapText="1"/>
    </xf>
    <xf numFmtId="184" fontId="1" fillId="30" borderId="10" xfId="82" applyNumberFormat="1" applyFill="1" applyBorder="1" applyAlignment="1">
      <alignment horizontal="center" vertical="center" wrapText="1"/>
    </xf>
    <xf numFmtId="184" fontId="11" fillId="24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vertical="center" wrapText="1"/>
    </xf>
    <xf numFmtId="184" fontId="20" fillId="27" borderId="10" xfId="0" applyNumberFormat="1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0" fontId="32" fillId="0" borderId="40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5" fillId="17" borderId="10" xfId="94" applyFont="1" applyFill="1" applyBorder="1" applyAlignment="1">
      <alignment horizontal="center" vertical="center" wrapText="1"/>
      <protection/>
    </xf>
    <xf numFmtId="0" fontId="21" fillId="33" borderId="10" xfId="94" applyFont="1" applyFill="1" applyBorder="1" applyAlignment="1">
      <alignment horizontal="center" vertical="center" wrapText="1"/>
      <protection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42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25" fillId="17" borderId="11" xfId="94" applyFont="1" applyFill="1" applyBorder="1" applyAlignment="1">
      <alignment horizontal="center" vertical="center" wrapText="1"/>
      <protection/>
    </xf>
    <xf numFmtId="0" fontId="25" fillId="17" borderId="48" xfId="94" applyFont="1" applyFill="1" applyBorder="1" applyAlignment="1">
      <alignment horizontal="center" vertical="center" wrapText="1"/>
      <protection/>
    </xf>
    <xf numFmtId="0" fontId="25" fillId="17" borderId="43" xfId="94" applyFont="1" applyFill="1" applyBorder="1" applyAlignment="1">
      <alignment horizontal="center" vertical="center" wrapText="1"/>
      <protection/>
    </xf>
    <xf numFmtId="0" fontId="25" fillId="17" borderId="30" xfId="94" applyFont="1" applyFill="1" applyBorder="1" applyAlignment="1">
      <alignment horizontal="center" vertical="center" wrapText="1"/>
      <protection/>
    </xf>
    <xf numFmtId="0" fontId="21" fillId="0" borderId="49" xfId="94" applyFont="1" applyFill="1" applyBorder="1" applyAlignment="1">
      <alignment horizontal="left" vertical="center" wrapText="1"/>
      <protection/>
    </xf>
    <xf numFmtId="0" fontId="21" fillId="0" borderId="26" xfId="94" applyFont="1" applyFill="1" applyBorder="1" applyAlignment="1">
      <alignment horizontal="left" vertical="center" wrapText="1"/>
      <protection/>
    </xf>
    <xf numFmtId="0" fontId="21" fillId="0" borderId="50" xfId="94" applyFont="1" applyFill="1" applyBorder="1" applyAlignment="1">
      <alignment horizontal="left" vertical="center" wrapText="1"/>
      <protection/>
    </xf>
    <xf numFmtId="0" fontId="24" fillId="17" borderId="12" xfId="94" applyFont="1" applyFill="1" applyBorder="1" applyAlignment="1">
      <alignment horizontal="center" vertical="center" wrapText="1"/>
      <protection/>
    </xf>
    <xf numFmtId="0" fontId="21" fillId="0" borderId="11" xfId="94" applyFont="1" applyFill="1" applyBorder="1" applyAlignment="1">
      <alignment horizontal="left" vertical="center" wrapText="1"/>
      <protection/>
    </xf>
    <xf numFmtId="0" fontId="21" fillId="0" borderId="10" xfId="94" applyFont="1" applyFill="1" applyBorder="1" applyAlignment="1">
      <alignment horizontal="left" vertical="center" wrapText="1"/>
      <protection/>
    </xf>
    <xf numFmtId="0" fontId="21" fillId="0" borderId="12" xfId="94" applyFont="1" applyFill="1" applyBorder="1" applyAlignment="1">
      <alignment horizontal="left" vertical="center" wrapText="1"/>
      <protection/>
    </xf>
    <xf numFmtId="0" fontId="23" fillId="17" borderId="10" xfId="94" applyFont="1" applyFill="1" applyBorder="1" applyAlignment="1">
      <alignment horizontal="center" vertical="center" wrapText="1"/>
      <protection/>
    </xf>
    <xf numFmtId="0" fontId="21" fillId="0" borderId="32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left" vertical="center" wrapText="1"/>
    </xf>
    <xf numFmtId="0" fontId="26" fillId="0" borderId="52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41" xfId="0" applyFont="1" applyBorder="1" applyAlignment="1">
      <alignment horizontal="left" vertical="center" wrapText="1"/>
    </xf>
    <xf numFmtId="0" fontId="26" fillId="0" borderId="42" xfId="0" applyFont="1" applyBorder="1" applyAlignment="1">
      <alignment horizontal="left" vertical="center" wrapText="1"/>
    </xf>
    <xf numFmtId="0" fontId="26" fillId="0" borderId="51" xfId="0" applyFont="1" applyBorder="1" applyAlignment="1">
      <alignment vertical="center" wrapText="1"/>
    </xf>
    <xf numFmtId="0" fontId="26" fillId="0" borderId="52" xfId="0" applyFont="1" applyBorder="1" applyAlignment="1">
      <alignment vertical="center" wrapText="1"/>
    </xf>
    <xf numFmtId="0" fontId="26" fillId="0" borderId="53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54" xfId="0" applyFont="1" applyBorder="1" applyAlignment="1">
      <alignment horizontal="left" vertical="center" wrapText="1"/>
    </xf>
    <xf numFmtId="0" fontId="26" fillId="0" borderId="55" xfId="0" applyFont="1" applyBorder="1" applyAlignment="1">
      <alignment horizontal="left" vertical="center" wrapText="1"/>
    </xf>
    <xf numFmtId="0" fontId="26" fillId="0" borderId="56" xfId="0" applyFont="1" applyBorder="1" applyAlignment="1">
      <alignment horizontal="left" vertical="center" wrapText="1"/>
    </xf>
    <xf numFmtId="0" fontId="26" fillId="0" borderId="21" xfId="0" applyFont="1" applyBorder="1" applyAlignment="1">
      <alignment horizontal="left" vertical="center" wrapText="1"/>
    </xf>
    <xf numFmtId="0" fontId="26" fillId="0" borderId="27" xfId="0" applyFont="1" applyBorder="1" applyAlignment="1">
      <alignment horizontal="left" vertical="center" wrapText="1"/>
    </xf>
    <xf numFmtId="0" fontId="26" fillId="0" borderId="57" xfId="0" applyFont="1" applyBorder="1" applyAlignment="1">
      <alignment horizontal="left" vertical="center" wrapText="1"/>
    </xf>
    <xf numFmtId="0" fontId="30" fillId="0" borderId="54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1" fillId="0" borderId="40" xfId="0" applyFont="1" applyBorder="1" applyAlignment="1">
      <alignment horizontal="left" vertical="center" wrapText="1"/>
    </xf>
    <xf numFmtId="0" fontId="31" fillId="0" borderId="41" xfId="0" applyFont="1" applyBorder="1" applyAlignment="1">
      <alignment horizontal="left" vertical="center" wrapText="1"/>
    </xf>
    <xf numFmtId="0" fontId="31" fillId="0" borderId="42" xfId="0" applyFont="1" applyBorder="1" applyAlignment="1">
      <alignment horizontal="left" vertical="center" wrapText="1"/>
    </xf>
    <xf numFmtId="0" fontId="31" fillId="0" borderId="38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39" xfId="0" applyFont="1" applyBorder="1" applyAlignment="1">
      <alignment horizontal="left" vertical="center" wrapText="1"/>
    </xf>
    <xf numFmtId="0" fontId="31" fillId="0" borderId="45" xfId="0" applyFont="1" applyBorder="1" applyAlignment="1">
      <alignment horizontal="left" vertical="center" wrapText="1"/>
    </xf>
    <xf numFmtId="0" fontId="31" fillId="0" borderId="46" xfId="0" applyFont="1" applyBorder="1" applyAlignment="1">
      <alignment horizontal="left" vertical="center" wrapText="1"/>
    </xf>
    <xf numFmtId="0" fontId="31" fillId="0" borderId="47" xfId="0" applyFont="1" applyBorder="1" applyAlignment="1">
      <alignment horizontal="left" vertical="center" wrapText="1"/>
    </xf>
    <xf numFmtId="0" fontId="26" fillId="0" borderId="40" xfId="0" applyFont="1" applyBorder="1" applyAlignment="1">
      <alignment vertical="center" wrapText="1"/>
    </xf>
    <xf numFmtId="0" fontId="26" fillId="0" borderId="41" xfId="0" applyFont="1" applyBorder="1" applyAlignment="1">
      <alignment vertical="center" wrapText="1"/>
    </xf>
    <xf numFmtId="0" fontId="26" fillId="0" borderId="42" xfId="0" applyFont="1" applyBorder="1" applyAlignment="1">
      <alignment vertical="center" wrapText="1"/>
    </xf>
    <xf numFmtId="0" fontId="30" fillId="0" borderId="58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8" fillId="49" borderId="59" xfId="0" applyFont="1" applyFill="1" applyBorder="1" applyAlignment="1">
      <alignment horizontal="center" vertical="center" wrapText="1"/>
    </xf>
    <xf numFmtId="0" fontId="28" fillId="49" borderId="60" xfId="0" applyFont="1" applyFill="1" applyBorder="1" applyAlignment="1">
      <alignment horizontal="center" vertical="center" wrapText="1"/>
    </xf>
    <xf numFmtId="0" fontId="28" fillId="49" borderId="61" xfId="0" applyFont="1" applyFill="1" applyBorder="1" applyAlignment="1">
      <alignment horizontal="center" vertical="center" wrapText="1"/>
    </xf>
    <xf numFmtId="0" fontId="26" fillId="0" borderId="62" xfId="0" applyFont="1" applyBorder="1" applyAlignment="1">
      <alignment horizontal="left" vertical="center" wrapText="1"/>
    </xf>
    <xf numFmtId="0" fontId="26" fillId="0" borderId="31" xfId="0" applyFont="1" applyBorder="1" applyAlignment="1">
      <alignment horizontal="left" vertical="center" wrapText="1"/>
    </xf>
    <xf numFmtId="0" fontId="26" fillId="0" borderId="63" xfId="0" applyFont="1" applyBorder="1" applyAlignment="1">
      <alignment horizontal="left" vertical="center" wrapText="1"/>
    </xf>
    <xf numFmtId="0" fontId="38" fillId="45" borderId="0" xfId="0" applyFont="1" applyFill="1" applyAlignment="1">
      <alignment/>
    </xf>
  </cellXfs>
  <cellStyles count="100">
    <cellStyle name="Normal" xfId="0"/>
    <cellStyle name="20% - Énfasis1" xfId="15"/>
    <cellStyle name="20% - Énfasis1 1" xfId="16"/>
    <cellStyle name="20% - Énfasis2" xfId="17"/>
    <cellStyle name="20% - Énfasis2 1" xfId="18"/>
    <cellStyle name="20% - Énfasis3" xfId="19"/>
    <cellStyle name="20% - Énfasis3 1" xfId="20"/>
    <cellStyle name="20% - Énfasis4" xfId="21"/>
    <cellStyle name="20% - Énfasis4 1" xfId="22"/>
    <cellStyle name="20% - Énfasis5" xfId="23"/>
    <cellStyle name="20% - Énfasis5 1" xfId="24"/>
    <cellStyle name="20% - Énfasis6" xfId="25"/>
    <cellStyle name="20% - Énfasis6 1" xfId="26"/>
    <cellStyle name="40% - Énfasis1" xfId="27"/>
    <cellStyle name="40% - Énfasis1 1" xfId="28"/>
    <cellStyle name="40% - Énfasis2" xfId="29"/>
    <cellStyle name="40% - Énfasis2 1" xfId="30"/>
    <cellStyle name="40% - Énfasis3" xfId="31"/>
    <cellStyle name="40% - Énfasis3 1" xfId="32"/>
    <cellStyle name="40% - Énfasis4" xfId="33"/>
    <cellStyle name="40% - Énfasis4 1" xfId="34"/>
    <cellStyle name="40% - Énfasis5" xfId="35"/>
    <cellStyle name="40% - Énfasis5 1" xfId="36"/>
    <cellStyle name="40% - Énfasis6" xfId="37"/>
    <cellStyle name="40% - Énfasis6 1" xfId="38"/>
    <cellStyle name="60% - Énfasis1" xfId="39"/>
    <cellStyle name="60% - Énfasis1 1" xfId="40"/>
    <cellStyle name="60% - Énfasis2" xfId="41"/>
    <cellStyle name="60% - Énfasis2 1" xfId="42"/>
    <cellStyle name="60% - Énfasis3" xfId="43"/>
    <cellStyle name="60% - Énfasis3 1" xfId="44"/>
    <cellStyle name="60% - Énfasis4" xfId="45"/>
    <cellStyle name="60% - Énfasis4 1" xfId="46"/>
    <cellStyle name="60% - Énfasis5" xfId="47"/>
    <cellStyle name="60% - Énfasis5 1" xfId="48"/>
    <cellStyle name="60% - Énfasis6" xfId="49"/>
    <cellStyle name="60% - Énfasis6 1" xfId="50"/>
    <cellStyle name="Buena" xfId="51"/>
    <cellStyle name="Buena 1" xfId="52"/>
    <cellStyle name="Cálculo" xfId="53"/>
    <cellStyle name="Cálculo 1" xfId="54"/>
    <cellStyle name="Celda de comprobación" xfId="55"/>
    <cellStyle name="Celda de comprobación 1" xfId="56"/>
    <cellStyle name="Celda vinculada" xfId="57"/>
    <cellStyle name="Celda vinculada 1" xfId="58"/>
    <cellStyle name="Encabezado 4" xfId="59"/>
    <cellStyle name="Encabezado 4 1" xfId="60"/>
    <cellStyle name="Énfasis1" xfId="61"/>
    <cellStyle name="Énfasis1 1" xfId="62"/>
    <cellStyle name="Énfasis2" xfId="63"/>
    <cellStyle name="Énfasis2 1" xfId="64"/>
    <cellStyle name="Énfasis3" xfId="65"/>
    <cellStyle name="Énfasis3 1" xfId="66"/>
    <cellStyle name="Énfasis4" xfId="67"/>
    <cellStyle name="Énfasis4 1" xfId="68"/>
    <cellStyle name="Énfasis5" xfId="69"/>
    <cellStyle name="Énfasis5 1" xfId="70"/>
    <cellStyle name="Énfasis6" xfId="71"/>
    <cellStyle name="Énfasis6 1" xfId="72"/>
    <cellStyle name="Entrada" xfId="73"/>
    <cellStyle name="Entrada 1" xfId="74"/>
    <cellStyle name="Excel Built-in Currency" xfId="75"/>
    <cellStyle name="Excel Built-in Normal" xfId="76"/>
    <cellStyle name="Excel_BuiltIn_Currency 1" xfId="77"/>
    <cellStyle name="Hyperlink" xfId="78"/>
    <cellStyle name="Followed Hyperlink" xfId="79"/>
    <cellStyle name="Incorrecto" xfId="80"/>
    <cellStyle name="Incorrecto 1" xfId="81"/>
    <cellStyle name="Comma" xfId="82"/>
    <cellStyle name="Comma [0]" xfId="83"/>
    <cellStyle name="Millares 2" xfId="84"/>
    <cellStyle name="Millares 3" xfId="85"/>
    <cellStyle name="Currency" xfId="86"/>
    <cellStyle name="Currency [0]" xfId="87"/>
    <cellStyle name="Moneda 2" xfId="88"/>
    <cellStyle name="Neutral" xfId="89"/>
    <cellStyle name="Neutral 1" xfId="90"/>
    <cellStyle name="Normal 2" xfId="91"/>
    <cellStyle name="Normal 3" xfId="92"/>
    <cellStyle name="Normal 4" xfId="93"/>
    <cellStyle name="Normal_PlanIndicativo" xfId="94"/>
    <cellStyle name="Notas" xfId="95"/>
    <cellStyle name="Notas 1" xfId="96"/>
    <cellStyle name="Percent" xfId="97"/>
    <cellStyle name="Salida" xfId="98"/>
    <cellStyle name="Salida 1" xfId="99"/>
    <cellStyle name="Texto de advertencia" xfId="100"/>
    <cellStyle name="Texto de advertencia 1" xfId="101"/>
    <cellStyle name="Texto explicativo" xfId="102"/>
    <cellStyle name="Texto explicativo 1" xfId="103"/>
    <cellStyle name="Título" xfId="104"/>
    <cellStyle name="Título 1" xfId="105"/>
    <cellStyle name="Título 1 1" xfId="106"/>
    <cellStyle name="Título 2" xfId="107"/>
    <cellStyle name="Título 2 1" xfId="108"/>
    <cellStyle name="Título 3" xfId="109"/>
    <cellStyle name="Título 3 1" xfId="110"/>
    <cellStyle name="Título 4" xfId="111"/>
    <cellStyle name="Total" xfId="112"/>
    <cellStyle name="Total 1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76200</xdr:rowOff>
    </xdr:from>
    <xdr:to>
      <xdr:col>1</xdr:col>
      <xdr:colOff>1114425</xdr:colOff>
      <xdr:row>7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76200"/>
          <a:ext cx="18478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13"/>
  <sheetViews>
    <sheetView tabSelected="1" zoomScale="64" zoomScaleNormal="64" zoomScaleSheetLayoutView="50" workbookViewId="0" topLeftCell="E1">
      <pane ySplit="15" topLeftCell="A16" activePane="bottomLeft" state="frozen"/>
      <selection pane="topLeft" activeCell="A1" sqref="A1"/>
      <selection pane="bottomLeft" activeCell="G16" sqref="G16:O37"/>
    </sheetView>
  </sheetViews>
  <sheetFormatPr defaultColWidth="11.421875" defaultRowHeight="15"/>
  <cols>
    <col min="1" max="1" width="15.00390625" style="1" customWidth="1"/>
    <col min="2" max="2" width="20.00390625" style="1" customWidth="1"/>
    <col min="3" max="3" width="10.57421875" style="1" customWidth="1"/>
    <col min="4" max="4" width="20.8515625" style="1" customWidth="1"/>
    <col min="5" max="5" width="26.28125" style="1" customWidth="1"/>
    <col min="6" max="6" width="20.8515625" style="1" customWidth="1"/>
    <col min="7" max="13" width="6.00390625" style="1" customWidth="1"/>
    <col min="14" max="14" width="24.140625" style="80" customWidth="1"/>
    <col min="15" max="15" width="22.28125" style="1" customWidth="1"/>
    <col min="16" max="16" width="9.421875" style="1" customWidth="1"/>
    <col min="17" max="17" width="17.140625" style="1" customWidth="1"/>
    <col min="18" max="18" width="20.8515625" style="1" customWidth="1"/>
    <col min="19" max="19" width="20.00390625" style="2" customWidth="1"/>
    <col min="20" max="30" width="14.28125" style="1" customWidth="1"/>
    <col min="31" max="31" width="12.57421875" style="1" customWidth="1"/>
    <col min="32" max="32" width="24.28125" style="1" customWidth="1"/>
    <col min="33" max="33" width="12.421875" style="1" customWidth="1"/>
    <col min="34" max="34" width="16.8515625" style="1" customWidth="1"/>
    <col min="35" max="35" width="16.421875" style="1" customWidth="1"/>
    <col min="36" max="36" width="12.421875" style="1" customWidth="1"/>
    <col min="37" max="37" width="22.421875" style="1" bestFit="1" customWidth="1"/>
    <col min="38" max="38" width="12.7109375" style="1" bestFit="1" customWidth="1"/>
    <col min="39" max="39" width="16.00390625" style="1" customWidth="1"/>
    <col min="40" max="40" width="15.28125" style="1" bestFit="1" customWidth="1"/>
    <col min="41" max="41" width="14.8515625" style="1" customWidth="1"/>
    <col min="42" max="42" width="24.28125" style="1" customWidth="1"/>
    <col min="43" max="43" width="19.140625" style="1" customWidth="1"/>
    <col min="44" max="46" width="19.421875" style="1" customWidth="1"/>
    <col min="47" max="47" width="21.57421875" style="1" customWidth="1"/>
    <col min="48" max="49" width="19.421875" style="1" customWidth="1"/>
    <col min="50" max="50" width="16.8515625" style="1" customWidth="1"/>
    <col min="51" max="51" width="16.28125" style="1" customWidth="1"/>
    <col min="52" max="52" width="26.28125" style="1" customWidth="1"/>
    <col min="53" max="53" width="28.140625" style="1" customWidth="1"/>
    <col min="54" max="54" width="31.57421875" style="1" customWidth="1"/>
    <col min="55" max="16384" width="11.421875" style="11" customWidth="1"/>
  </cols>
  <sheetData>
    <row r="1" spans="1:54" s="10" customFormat="1" ht="24" customHeight="1">
      <c r="A1" s="119"/>
      <c r="B1" s="120"/>
      <c r="C1" s="108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10"/>
      <c r="BB1" s="137" t="s">
        <v>66</v>
      </c>
    </row>
    <row r="2" spans="1:54" s="10" customFormat="1" ht="27.75" hidden="1">
      <c r="A2" s="121"/>
      <c r="B2" s="122"/>
      <c r="C2" s="105" t="s">
        <v>1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7"/>
      <c r="BB2" s="138"/>
    </row>
    <row r="3" spans="1:54" s="10" customFormat="1" ht="27.75" hidden="1">
      <c r="A3" s="121"/>
      <c r="B3" s="122"/>
      <c r="C3" s="105" t="s">
        <v>2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7"/>
      <c r="BB3" s="138"/>
    </row>
    <row r="4" spans="1:54" s="10" customFormat="1" ht="1.5" customHeight="1" hidden="1">
      <c r="A4" s="121"/>
      <c r="B4" s="122"/>
      <c r="C4" s="105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7"/>
      <c r="BB4" s="138"/>
    </row>
    <row r="5" spans="1:54" s="10" customFormat="1" ht="27.75" hidden="1">
      <c r="A5" s="121"/>
      <c r="B5" s="122"/>
      <c r="C5" s="105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7"/>
      <c r="BB5" s="138"/>
    </row>
    <row r="6" spans="1:54" s="10" customFormat="1" ht="27.75" hidden="1">
      <c r="A6" s="121"/>
      <c r="B6" s="122"/>
      <c r="C6" s="105" t="s">
        <v>20</v>
      </c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7"/>
      <c r="BB6" s="138"/>
    </row>
    <row r="7" spans="1:54" s="10" customFormat="1" ht="27.75" hidden="1">
      <c r="A7" s="121"/>
      <c r="B7" s="122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7"/>
      <c r="BB7" s="138"/>
    </row>
    <row r="8" spans="1:54" s="10" customFormat="1" ht="16.5" hidden="1" thickBot="1">
      <c r="A8" s="123"/>
      <c r="B8" s="124"/>
      <c r="C8" s="116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8"/>
      <c r="BB8" s="139"/>
    </row>
    <row r="9" spans="1:54" s="12" customFormat="1" ht="27" customHeight="1" hidden="1">
      <c r="A9" s="129" t="s">
        <v>94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1"/>
    </row>
    <row r="10" spans="1:54" ht="27" customHeight="1" hidden="1">
      <c r="A10" s="133" t="s">
        <v>92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  <c r="AY10" s="134"/>
      <c r="AZ10" s="134"/>
      <c r="BA10" s="134"/>
      <c r="BB10" s="135"/>
    </row>
    <row r="11" spans="1:54" ht="27" customHeight="1" hidden="1">
      <c r="A11" s="133" t="s">
        <v>93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5"/>
    </row>
    <row r="12" spans="1:54" s="10" customFormat="1" ht="15.75" hidden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3"/>
    </row>
    <row r="13" spans="1:54" ht="90" customHeight="1">
      <c r="A13" s="125" t="s">
        <v>24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 t="s">
        <v>25</v>
      </c>
      <c r="Q13" s="114"/>
      <c r="R13" s="114"/>
      <c r="S13" s="114"/>
      <c r="T13" s="126" t="s">
        <v>62</v>
      </c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8"/>
      <c r="AF13" s="114" t="s">
        <v>23</v>
      </c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36" t="s">
        <v>11</v>
      </c>
      <c r="BB13" s="132" t="s">
        <v>12</v>
      </c>
    </row>
    <row r="14" spans="1:54" s="12" customFormat="1" ht="90" customHeight="1">
      <c r="A14" s="56" t="s">
        <v>4</v>
      </c>
      <c r="B14" s="41" t="s">
        <v>5</v>
      </c>
      <c r="C14" s="42" t="s">
        <v>6</v>
      </c>
      <c r="D14" s="42" t="s">
        <v>7</v>
      </c>
      <c r="E14" s="43" t="s">
        <v>8</v>
      </c>
      <c r="F14" s="43" t="s">
        <v>9</v>
      </c>
      <c r="G14" s="115" t="s">
        <v>27</v>
      </c>
      <c r="H14" s="115"/>
      <c r="I14" s="115"/>
      <c r="J14" s="115"/>
      <c r="K14" s="115"/>
      <c r="L14" s="115"/>
      <c r="M14" s="115"/>
      <c r="N14" s="78" t="s">
        <v>26</v>
      </c>
      <c r="O14" s="44" t="s">
        <v>46</v>
      </c>
      <c r="P14" s="45" t="s">
        <v>10</v>
      </c>
      <c r="Q14" s="45" t="s">
        <v>13</v>
      </c>
      <c r="R14" s="46" t="s">
        <v>22</v>
      </c>
      <c r="S14" s="46" t="s">
        <v>21</v>
      </c>
      <c r="T14" s="44" t="s">
        <v>67</v>
      </c>
      <c r="U14" s="44" t="s">
        <v>68</v>
      </c>
      <c r="V14" s="44" t="s">
        <v>69</v>
      </c>
      <c r="W14" s="44" t="s">
        <v>70</v>
      </c>
      <c r="X14" s="44" t="s">
        <v>71</v>
      </c>
      <c r="Y14" s="44" t="s">
        <v>72</v>
      </c>
      <c r="Z14" s="44" t="s">
        <v>73</v>
      </c>
      <c r="AA14" s="44" t="s">
        <v>74</v>
      </c>
      <c r="AB14" s="44" t="s">
        <v>75</v>
      </c>
      <c r="AC14" s="44" t="s">
        <v>76</v>
      </c>
      <c r="AD14" s="44" t="s">
        <v>77</v>
      </c>
      <c r="AE14" s="44" t="s">
        <v>78</v>
      </c>
      <c r="AF14" s="47" t="s">
        <v>19</v>
      </c>
      <c r="AG14" s="48" t="s">
        <v>14</v>
      </c>
      <c r="AH14" s="48" t="s">
        <v>15</v>
      </c>
      <c r="AI14" s="48" t="s">
        <v>16</v>
      </c>
      <c r="AJ14" s="48" t="s">
        <v>17</v>
      </c>
      <c r="AK14" s="49" t="s">
        <v>63</v>
      </c>
      <c r="AL14" s="50" t="s">
        <v>14</v>
      </c>
      <c r="AM14" s="50" t="s">
        <v>15</v>
      </c>
      <c r="AN14" s="50" t="s">
        <v>16</v>
      </c>
      <c r="AO14" s="50" t="s">
        <v>17</v>
      </c>
      <c r="AP14" s="51" t="s">
        <v>64</v>
      </c>
      <c r="AQ14" s="41" t="s">
        <v>14</v>
      </c>
      <c r="AR14" s="41" t="s">
        <v>15</v>
      </c>
      <c r="AS14" s="41" t="s">
        <v>16</v>
      </c>
      <c r="AT14" s="41" t="s">
        <v>17</v>
      </c>
      <c r="AU14" s="52" t="s">
        <v>65</v>
      </c>
      <c r="AV14" s="53" t="s">
        <v>14</v>
      </c>
      <c r="AW14" s="53" t="s">
        <v>15</v>
      </c>
      <c r="AX14" s="53" t="s">
        <v>16</v>
      </c>
      <c r="AY14" s="53" t="s">
        <v>17</v>
      </c>
      <c r="AZ14" s="54" t="s">
        <v>18</v>
      </c>
      <c r="BA14" s="136"/>
      <c r="BB14" s="132"/>
    </row>
    <row r="15" spans="1:54" s="12" customFormat="1" ht="28.5" customHeight="1" thickBot="1">
      <c r="A15" s="57">
        <v>1</v>
      </c>
      <c r="B15" s="55">
        <v>2</v>
      </c>
      <c r="C15" s="55">
        <v>3</v>
      </c>
      <c r="D15" s="55">
        <v>4</v>
      </c>
      <c r="E15" s="55">
        <v>5</v>
      </c>
      <c r="F15" s="55">
        <v>6</v>
      </c>
      <c r="G15" s="55">
        <v>7</v>
      </c>
      <c r="H15" s="55">
        <v>8</v>
      </c>
      <c r="I15" s="55">
        <v>9</v>
      </c>
      <c r="J15" s="55">
        <v>10</v>
      </c>
      <c r="K15" s="55">
        <v>11</v>
      </c>
      <c r="L15" s="55">
        <v>12</v>
      </c>
      <c r="M15" s="55">
        <v>13</v>
      </c>
      <c r="N15" s="84">
        <v>14</v>
      </c>
      <c r="O15" s="55">
        <v>15</v>
      </c>
      <c r="P15" s="55">
        <v>16</v>
      </c>
      <c r="Q15" s="55">
        <v>17</v>
      </c>
      <c r="R15" s="55">
        <v>18</v>
      </c>
      <c r="S15" s="55">
        <v>19</v>
      </c>
      <c r="T15" s="55">
        <v>20</v>
      </c>
      <c r="U15" s="55">
        <v>21</v>
      </c>
      <c r="V15" s="55">
        <v>22</v>
      </c>
      <c r="W15" s="55">
        <v>23</v>
      </c>
      <c r="X15" s="55">
        <v>24</v>
      </c>
      <c r="Y15" s="55">
        <v>25</v>
      </c>
      <c r="Z15" s="55">
        <v>26</v>
      </c>
      <c r="AA15" s="55">
        <v>27</v>
      </c>
      <c r="AB15" s="55">
        <v>28</v>
      </c>
      <c r="AC15" s="55">
        <v>29</v>
      </c>
      <c r="AD15" s="55">
        <v>30</v>
      </c>
      <c r="AE15" s="55">
        <v>31</v>
      </c>
      <c r="AF15" s="55">
        <v>32</v>
      </c>
      <c r="AG15" s="55">
        <v>33</v>
      </c>
      <c r="AH15" s="55">
        <v>34</v>
      </c>
      <c r="AI15" s="55">
        <v>35</v>
      </c>
      <c r="AJ15" s="55">
        <v>36</v>
      </c>
      <c r="AK15" s="55">
        <v>37</v>
      </c>
      <c r="AL15" s="55">
        <v>38</v>
      </c>
      <c r="AM15" s="55">
        <v>39</v>
      </c>
      <c r="AN15" s="55">
        <v>40</v>
      </c>
      <c r="AO15" s="55">
        <v>41</v>
      </c>
      <c r="AP15" s="55">
        <v>42</v>
      </c>
      <c r="AQ15" s="55">
        <v>43</v>
      </c>
      <c r="AR15" s="55">
        <v>44</v>
      </c>
      <c r="AS15" s="55">
        <v>45</v>
      </c>
      <c r="AT15" s="55">
        <v>46</v>
      </c>
      <c r="AU15" s="55">
        <v>47</v>
      </c>
      <c r="AV15" s="55">
        <v>48</v>
      </c>
      <c r="AW15" s="55">
        <v>49</v>
      </c>
      <c r="AX15" s="55">
        <v>50</v>
      </c>
      <c r="AY15" s="55">
        <v>51</v>
      </c>
      <c r="AZ15" s="55">
        <v>52</v>
      </c>
      <c r="BA15" s="55">
        <v>53</v>
      </c>
      <c r="BB15" s="55">
        <v>54</v>
      </c>
    </row>
    <row r="16" spans="1:54" s="74" customFormat="1" ht="123.75" customHeight="1">
      <c r="A16" s="64" t="s">
        <v>95</v>
      </c>
      <c r="B16" s="65" t="s">
        <v>96</v>
      </c>
      <c r="C16" s="65"/>
      <c r="D16" s="65" t="s">
        <v>97</v>
      </c>
      <c r="E16" s="66">
        <v>2012170010058</v>
      </c>
      <c r="F16" s="65" t="s">
        <v>91</v>
      </c>
      <c r="G16" s="67">
        <v>41</v>
      </c>
      <c r="H16" s="67">
        <v>3</v>
      </c>
      <c r="I16" s="67">
        <v>22</v>
      </c>
      <c r="J16" s="67">
        <v>13</v>
      </c>
      <c r="K16" s="67">
        <v>11</v>
      </c>
      <c r="L16" s="67">
        <v>58</v>
      </c>
      <c r="M16" s="81">
        <v>4</v>
      </c>
      <c r="N16" s="85" t="s">
        <v>104</v>
      </c>
      <c r="O16" s="90">
        <v>62086806985</v>
      </c>
      <c r="P16" s="65" t="s">
        <v>98</v>
      </c>
      <c r="Q16" s="65" t="s">
        <v>102</v>
      </c>
      <c r="R16" s="68">
        <v>0.93</v>
      </c>
      <c r="S16" s="69">
        <v>94</v>
      </c>
      <c r="T16" s="65" t="s">
        <v>99</v>
      </c>
      <c r="U16" s="65" t="s">
        <v>99</v>
      </c>
      <c r="V16" s="65" t="s">
        <v>99</v>
      </c>
      <c r="W16" s="65" t="s">
        <v>99</v>
      </c>
      <c r="X16" s="65" t="s">
        <v>99</v>
      </c>
      <c r="Y16" s="65" t="s">
        <v>99</v>
      </c>
      <c r="Z16" s="65" t="s">
        <v>99</v>
      </c>
      <c r="AA16" s="65" t="s">
        <v>99</v>
      </c>
      <c r="AB16" s="65" t="s">
        <v>99</v>
      </c>
      <c r="AC16" s="65" t="s">
        <v>99</v>
      </c>
      <c r="AD16" s="65" t="s">
        <v>99</v>
      </c>
      <c r="AE16" s="65" t="s">
        <v>99</v>
      </c>
      <c r="AF16" s="70">
        <f>+O16/4</f>
        <v>15521701746.25</v>
      </c>
      <c r="AG16" s="65">
        <f>18213369997/4</f>
        <v>4553342499.25</v>
      </c>
      <c r="AH16" s="65">
        <f>37742809045/4</f>
        <v>9435702261.25</v>
      </c>
      <c r="AI16" s="65">
        <f>2195273177/4</f>
        <v>548818294.25</v>
      </c>
      <c r="AJ16" s="65">
        <f>3935354766/4</f>
        <v>983838691.5</v>
      </c>
      <c r="AK16" s="70">
        <f aca="true" t="shared" si="0" ref="AK16:AP16">+AF16</f>
        <v>15521701746.25</v>
      </c>
      <c r="AL16" s="65">
        <f t="shared" si="0"/>
        <v>4553342499.25</v>
      </c>
      <c r="AM16" s="65">
        <f t="shared" si="0"/>
        <v>9435702261.25</v>
      </c>
      <c r="AN16" s="65">
        <f t="shared" si="0"/>
        <v>548818294.25</v>
      </c>
      <c r="AO16" s="65">
        <f t="shared" si="0"/>
        <v>983838691.5</v>
      </c>
      <c r="AP16" s="71">
        <f t="shared" si="0"/>
        <v>15521701746.25</v>
      </c>
      <c r="AQ16" s="65">
        <f>+AG16</f>
        <v>4553342499.25</v>
      </c>
      <c r="AR16" s="65">
        <f>+AH16</f>
        <v>9435702261.25</v>
      </c>
      <c r="AS16" s="65">
        <f>+AI16</f>
        <v>548818294.25</v>
      </c>
      <c r="AT16" s="65">
        <f>+AJ16</f>
        <v>983838691.5</v>
      </c>
      <c r="AU16" s="72">
        <f>+AP16</f>
        <v>15521701746.25</v>
      </c>
      <c r="AV16" s="65">
        <v>18213369997</v>
      </c>
      <c r="AW16" s="65">
        <v>37742809045</v>
      </c>
      <c r="AX16" s="65">
        <v>2195273177</v>
      </c>
      <c r="AY16" s="65">
        <v>3935354766</v>
      </c>
      <c r="AZ16" s="75">
        <f>+AU16+AP16+AK16+AF16</f>
        <v>62086806985</v>
      </c>
      <c r="BA16" s="65" t="s">
        <v>100</v>
      </c>
      <c r="BB16" s="73" t="s">
        <v>101</v>
      </c>
    </row>
    <row r="17" spans="1:54" ht="35.25" customHeight="1">
      <c r="A17" s="13"/>
      <c r="B17" s="8"/>
      <c r="C17" s="8"/>
      <c r="D17" s="8"/>
      <c r="E17" s="8"/>
      <c r="F17" s="8"/>
      <c r="G17" s="61">
        <v>41</v>
      </c>
      <c r="H17" s="61">
        <v>3</v>
      </c>
      <c r="I17" s="61">
        <v>22</v>
      </c>
      <c r="J17" s="61">
        <v>13</v>
      </c>
      <c r="K17" s="61">
        <v>11</v>
      </c>
      <c r="L17" s="61">
        <v>58</v>
      </c>
      <c r="M17" s="82">
        <v>14</v>
      </c>
      <c r="N17" s="86" t="s">
        <v>109</v>
      </c>
      <c r="O17" s="83"/>
      <c r="P17" s="8"/>
      <c r="Q17" s="65"/>
      <c r="R17" s="8"/>
      <c r="S17" s="38"/>
      <c r="T17" s="8" t="s">
        <v>99</v>
      </c>
      <c r="U17" s="8" t="s">
        <v>99</v>
      </c>
      <c r="V17" s="8" t="s">
        <v>99</v>
      </c>
      <c r="W17" s="8" t="s">
        <v>99</v>
      </c>
      <c r="X17" s="8" t="s">
        <v>99</v>
      </c>
      <c r="Y17" s="8" t="s">
        <v>99</v>
      </c>
      <c r="Z17" s="8" t="s">
        <v>99</v>
      </c>
      <c r="AA17" s="8" t="s">
        <v>99</v>
      </c>
      <c r="AB17" s="8" t="s">
        <v>99</v>
      </c>
      <c r="AC17" s="8" t="s">
        <v>99</v>
      </c>
      <c r="AD17" s="8" t="s">
        <v>99</v>
      </c>
      <c r="AE17" s="8" t="s">
        <v>99</v>
      </c>
      <c r="AF17" s="39"/>
      <c r="AG17" s="8"/>
      <c r="AH17" s="8"/>
      <c r="AI17" s="8"/>
      <c r="AJ17" s="8"/>
      <c r="AK17" s="19"/>
      <c r="AL17" s="8"/>
      <c r="AM17" s="8"/>
      <c r="AN17" s="8"/>
      <c r="AO17" s="8"/>
      <c r="AP17" s="20"/>
      <c r="AQ17" s="8"/>
      <c r="AR17" s="8"/>
      <c r="AS17" s="8"/>
      <c r="AT17" s="8"/>
      <c r="AU17" s="22"/>
      <c r="AV17" s="8"/>
      <c r="AW17" s="8"/>
      <c r="AX17" s="8"/>
      <c r="AY17" s="8"/>
      <c r="AZ17" s="25"/>
      <c r="BA17" s="8"/>
      <c r="BB17" s="14"/>
    </row>
    <row r="18" spans="1:54" ht="35.25" customHeight="1">
      <c r="A18" s="13"/>
      <c r="B18" s="8"/>
      <c r="C18" s="8"/>
      <c r="D18" s="8"/>
      <c r="E18" s="8"/>
      <c r="F18" s="8"/>
      <c r="G18" s="61">
        <v>41</v>
      </c>
      <c r="H18" s="61">
        <v>3</v>
      </c>
      <c r="I18" s="61">
        <v>22</v>
      </c>
      <c r="J18" s="61">
        <v>13</v>
      </c>
      <c r="K18" s="61">
        <v>11</v>
      </c>
      <c r="L18" s="61">
        <v>58</v>
      </c>
      <c r="M18" s="82">
        <v>24</v>
      </c>
      <c r="N18" s="86" t="s">
        <v>114</v>
      </c>
      <c r="O18" s="83"/>
      <c r="P18" s="8"/>
      <c r="Q18" s="65"/>
      <c r="R18" s="8"/>
      <c r="S18" s="38"/>
      <c r="T18" s="8"/>
      <c r="U18" s="8" t="s">
        <v>115</v>
      </c>
      <c r="V18" s="8"/>
      <c r="W18" s="8" t="s">
        <v>115</v>
      </c>
      <c r="X18" s="8"/>
      <c r="Y18" s="8" t="s">
        <v>115</v>
      </c>
      <c r="Z18" s="8"/>
      <c r="AA18" s="8" t="s">
        <v>115</v>
      </c>
      <c r="AB18" s="8"/>
      <c r="AC18" s="8" t="s">
        <v>115</v>
      </c>
      <c r="AD18" s="8"/>
      <c r="AE18" s="8" t="s">
        <v>115</v>
      </c>
      <c r="AF18" s="39">
        <v>1</v>
      </c>
      <c r="AG18" s="8"/>
      <c r="AH18" s="8"/>
      <c r="AI18" s="8"/>
      <c r="AJ18" s="8"/>
      <c r="AK18" s="19"/>
      <c r="AL18" s="8"/>
      <c r="AM18" s="8"/>
      <c r="AN18" s="8"/>
      <c r="AO18" s="8"/>
      <c r="AP18" s="20"/>
      <c r="AQ18" s="8"/>
      <c r="AR18" s="8"/>
      <c r="AS18" s="8"/>
      <c r="AT18" s="8"/>
      <c r="AU18" s="22"/>
      <c r="AV18" s="8"/>
      <c r="AW18" s="8"/>
      <c r="AX18" s="8"/>
      <c r="AY18" s="8"/>
      <c r="AZ18" s="25"/>
      <c r="BA18" s="8"/>
      <c r="BB18" s="14"/>
    </row>
    <row r="19" spans="1:54" ht="35.25" customHeight="1">
      <c r="A19" s="13"/>
      <c r="B19" s="8"/>
      <c r="C19" s="8"/>
      <c r="D19" s="8"/>
      <c r="E19" s="8"/>
      <c r="F19" s="8"/>
      <c r="G19" s="61">
        <v>41</v>
      </c>
      <c r="H19" s="61">
        <v>3</v>
      </c>
      <c r="I19" s="61">
        <v>22</v>
      </c>
      <c r="J19" s="61">
        <v>13</v>
      </c>
      <c r="K19" s="61">
        <v>11</v>
      </c>
      <c r="L19" s="61">
        <v>58</v>
      </c>
      <c r="M19" s="82">
        <v>34</v>
      </c>
      <c r="N19" s="86" t="s">
        <v>110</v>
      </c>
      <c r="O19" s="83"/>
      <c r="P19" s="8"/>
      <c r="Q19" s="8"/>
      <c r="R19" s="8"/>
      <c r="S19" s="38"/>
      <c r="T19" s="8" t="s">
        <v>115</v>
      </c>
      <c r="U19" s="8" t="s">
        <v>115</v>
      </c>
      <c r="V19" s="8" t="s">
        <v>115</v>
      </c>
      <c r="W19" s="8" t="s">
        <v>115</v>
      </c>
      <c r="X19" s="8" t="s">
        <v>115</v>
      </c>
      <c r="Y19" s="8" t="s">
        <v>115</v>
      </c>
      <c r="Z19" s="8" t="s">
        <v>115</v>
      </c>
      <c r="AA19" s="8" t="s">
        <v>115</v>
      </c>
      <c r="AB19" s="8" t="s">
        <v>115</v>
      </c>
      <c r="AC19" s="8" t="s">
        <v>115</v>
      </c>
      <c r="AD19" s="8" t="s">
        <v>115</v>
      </c>
      <c r="AE19" s="8" t="s">
        <v>115</v>
      </c>
      <c r="AF19" s="39"/>
      <c r="AG19" s="8"/>
      <c r="AH19" s="8"/>
      <c r="AI19" s="8"/>
      <c r="AJ19" s="8"/>
      <c r="AK19" s="19"/>
      <c r="AL19" s="8"/>
      <c r="AM19" s="8"/>
      <c r="AN19" s="8"/>
      <c r="AO19" s="8"/>
      <c r="AP19" s="20"/>
      <c r="AQ19" s="8"/>
      <c r="AR19" s="8"/>
      <c r="AS19" s="8"/>
      <c r="AT19" s="8"/>
      <c r="AU19" s="22"/>
      <c r="AV19" s="8"/>
      <c r="AW19" s="8"/>
      <c r="AX19" s="8"/>
      <c r="AY19" s="8"/>
      <c r="AZ19" s="25"/>
      <c r="BA19" s="8"/>
      <c r="BB19" s="14"/>
    </row>
    <row r="20" spans="1:54" ht="35.25" customHeight="1">
      <c r="A20" s="13"/>
      <c r="B20" s="8"/>
      <c r="C20" s="8"/>
      <c r="D20" s="8"/>
      <c r="E20" s="8"/>
      <c r="F20" s="8"/>
      <c r="G20" s="61">
        <v>41</v>
      </c>
      <c r="H20" s="61">
        <v>3</v>
      </c>
      <c r="I20" s="61">
        <v>22</v>
      </c>
      <c r="J20" s="61">
        <v>13</v>
      </c>
      <c r="K20" s="61">
        <v>11</v>
      </c>
      <c r="L20" s="61">
        <v>58</v>
      </c>
      <c r="M20" s="82">
        <v>44</v>
      </c>
      <c r="N20" s="86"/>
      <c r="O20" s="83"/>
      <c r="P20" s="8"/>
      <c r="Q20" s="8"/>
      <c r="R20" s="8"/>
      <c r="S20" s="3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9"/>
      <c r="AG20" s="8"/>
      <c r="AH20" s="8"/>
      <c r="AI20" s="8"/>
      <c r="AJ20" s="8"/>
      <c r="AK20" s="19"/>
      <c r="AL20" s="8"/>
      <c r="AM20" s="8"/>
      <c r="AN20" s="8"/>
      <c r="AO20" s="8"/>
      <c r="AP20" s="20"/>
      <c r="AQ20" s="8"/>
      <c r="AR20" s="8"/>
      <c r="AS20" s="8"/>
      <c r="AT20" s="8"/>
      <c r="AU20" s="22"/>
      <c r="AV20" s="8"/>
      <c r="AW20" s="8"/>
      <c r="AX20" s="8"/>
      <c r="AY20" s="8"/>
      <c r="AZ20" s="25"/>
      <c r="BA20" s="8"/>
      <c r="BB20" s="14"/>
    </row>
    <row r="21" spans="1:54" ht="35.25" customHeight="1">
      <c r="A21" s="13"/>
      <c r="B21" s="8"/>
      <c r="C21" s="8"/>
      <c r="D21" s="8"/>
      <c r="E21" s="8"/>
      <c r="F21" s="8"/>
      <c r="G21" s="61">
        <v>41</v>
      </c>
      <c r="H21" s="61">
        <v>3</v>
      </c>
      <c r="I21" s="61">
        <v>22</v>
      </c>
      <c r="J21" s="61">
        <v>13</v>
      </c>
      <c r="K21" s="61">
        <v>11</v>
      </c>
      <c r="L21" s="61">
        <v>58</v>
      </c>
      <c r="M21" s="82">
        <v>54</v>
      </c>
      <c r="N21" s="86"/>
      <c r="O21" s="83"/>
      <c r="P21" s="8"/>
      <c r="Q21" s="8"/>
      <c r="R21" s="8"/>
      <c r="S21" s="3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39"/>
      <c r="AG21" s="8"/>
      <c r="AH21" s="8"/>
      <c r="AI21" s="8"/>
      <c r="AJ21" s="8"/>
      <c r="AK21" s="19"/>
      <c r="AL21" s="8"/>
      <c r="AM21" s="8"/>
      <c r="AN21" s="8"/>
      <c r="AO21" s="8"/>
      <c r="AP21" s="20"/>
      <c r="AQ21" s="8"/>
      <c r="AR21" s="8"/>
      <c r="AS21" s="8"/>
      <c r="AT21" s="8"/>
      <c r="AU21" s="22"/>
      <c r="AV21" s="8"/>
      <c r="AW21" s="8"/>
      <c r="AX21" s="8"/>
      <c r="AY21" s="8"/>
      <c r="AZ21" s="25"/>
      <c r="BA21" s="8"/>
      <c r="BB21" s="14"/>
    </row>
    <row r="22" spans="1:54" ht="35.25" customHeight="1">
      <c r="A22" s="13"/>
      <c r="B22" s="8"/>
      <c r="C22" s="8"/>
      <c r="D22" s="8"/>
      <c r="E22" s="8"/>
      <c r="F22" s="8"/>
      <c r="G22" s="61">
        <v>41</v>
      </c>
      <c r="H22" s="61">
        <v>3</v>
      </c>
      <c r="I22" s="61">
        <v>22</v>
      </c>
      <c r="J22" s="61">
        <v>13</v>
      </c>
      <c r="K22" s="61">
        <v>11</v>
      </c>
      <c r="L22" s="61">
        <v>58</v>
      </c>
      <c r="M22" s="82">
        <v>74</v>
      </c>
      <c r="N22" s="86"/>
      <c r="O22" s="83"/>
      <c r="P22" s="8"/>
      <c r="Q22" s="8"/>
      <c r="R22" s="8"/>
      <c r="S22" s="3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39"/>
      <c r="AG22" s="8"/>
      <c r="AH22" s="8"/>
      <c r="AI22" s="8"/>
      <c r="AJ22" s="8"/>
      <c r="AK22" s="19"/>
      <c r="AL22" s="8"/>
      <c r="AM22" s="8"/>
      <c r="AN22" s="8"/>
      <c r="AO22" s="8"/>
      <c r="AP22" s="20"/>
      <c r="AQ22" s="8"/>
      <c r="AR22" s="8"/>
      <c r="AS22" s="8"/>
      <c r="AT22" s="8"/>
      <c r="AU22" s="22"/>
      <c r="AV22" s="8"/>
      <c r="AW22" s="8"/>
      <c r="AX22" s="8"/>
      <c r="AY22" s="8"/>
      <c r="AZ22" s="25"/>
      <c r="BA22" s="8"/>
      <c r="BB22" s="14"/>
    </row>
    <row r="23" spans="1:54" ht="35.25" customHeight="1">
      <c r="A23" s="13"/>
      <c r="B23" s="8"/>
      <c r="C23" s="8"/>
      <c r="D23" s="8"/>
      <c r="E23" s="8"/>
      <c r="F23" s="8"/>
      <c r="G23" s="61">
        <v>41</v>
      </c>
      <c r="H23" s="61">
        <v>3</v>
      </c>
      <c r="I23" s="61">
        <v>22</v>
      </c>
      <c r="J23" s="61">
        <v>13</v>
      </c>
      <c r="K23" s="61">
        <v>11</v>
      </c>
      <c r="L23" s="61">
        <v>58</v>
      </c>
      <c r="M23" s="82">
        <v>94</v>
      </c>
      <c r="N23" s="86"/>
      <c r="O23" s="83"/>
      <c r="P23" s="8"/>
      <c r="Q23" s="8"/>
      <c r="R23" s="8"/>
      <c r="S23" s="3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39"/>
      <c r="AG23" s="8"/>
      <c r="AH23" s="8"/>
      <c r="AI23" s="8"/>
      <c r="AJ23" s="8"/>
      <c r="AK23" s="19"/>
      <c r="AL23" s="8"/>
      <c r="AM23" s="8"/>
      <c r="AN23" s="8"/>
      <c r="AO23" s="8"/>
      <c r="AP23" s="20"/>
      <c r="AQ23" s="8"/>
      <c r="AR23" s="8"/>
      <c r="AS23" s="8"/>
      <c r="AT23" s="8"/>
      <c r="AU23" s="22"/>
      <c r="AV23" s="8"/>
      <c r="AW23" s="8"/>
      <c r="AX23" s="8"/>
      <c r="AY23" s="8"/>
      <c r="AZ23" s="25"/>
      <c r="BA23" s="8"/>
      <c r="BB23" s="14"/>
    </row>
    <row r="24" spans="1:54" ht="35.25" customHeight="1">
      <c r="A24" s="13"/>
      <c r="B24" s="8"/>
      <c r="C24" s="8"/>
      <c r="D24" s="8"/>
      <c r="E24" s="8"/>
      <c r="F24" s="8"/>
      <c r="G24" s="61">
        <v>41</v>
      </c>
      <c r="H24" s="61">
        <v>3</v>
      </c>
      <c r="I24" s="61">
        <v>33</v>
      </c>
      <c r="J24" s="61">
        <v>13</v>
      </c>
      <c r="K24" s="61">
        <v>11</v>
      </c>
      <c r="L24" s="61">
        <v>58</v>
      </c>
      <c r="M24" s="82">
        <v>42</v>
      </c>
      <c r="N24" s="86"/>
      <c r="O24" s="83"/>
      <c r="P24" s="8"/>
      <c r="Q24" s="8"/>
      <c r="R24" s="8"/>
      <c r="S24" s="3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39"/>
      <c r="AG24" s="8"/>
      <c r="AH24" s="8"/>
      <c r="AI24" s="8"/>
      <c r="AJ24" s="8"/>
      <c r="AK24" s="19"/>
      <c r="AL24" s="8"/>
      <c r="AM24" s="8"/>
      <c r="AN24" s="8"/>
      <c r="AO24" s="8"/>
      <c r="AP24" s="20"/>
      <c r="AQ24" s="8"/>
      <c r="AR24" s="8"/>
      <c r="AS24" s="8"/>
      <c r="AT24" s="8"/>
      <c r="AU24" s="22"/>
      <c r="AV24" s="8"/>
      <c r="AW24" s="8"/>
      <c r="AX24" s="8"/>
      <c r="AY24" s="8"/>
      <c r="AZ24" s="25"/>
      <c r="BA24" s="8"/>
      <c r="BB24" s="14"/>
    </row>
    <row r="25" spans="1:54" ht="35.25" customHeight="1">
      <c r="A25" s="13"/>
      <c r="B25" s="8"/>
      <c r="C25" s="8"/>
      <c r="D25" s="8"/>
      <c r="E25" s="8"/>
      <c r="F25" s="8"/>
      <c r="G25" s="61">
        <v>41</v>
      </c>
      <c r="H25" s="61">
        <v>3</v>
      </c>
      <c r="I25" s="61">
        <v>33</v>
      </c>
      <c r="J25" s="61">
        <v>13</v>
      </c>
      <c r="K25" s="61">
        <v>11</v>
      </c>
      <c r="L25" s="61">
        <v>58</v>
      </c>
      <c r="M25" s="82">
        <v>43</v>
      </c>
      <c r="N25" s="86"/>
      <c r="O25" s="83"/>
      <c r="P25" s="8"/>
      <c r="Q25" s="8"/>
      <c r="R25" s="8"/>
      <c r="S25" s="3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39"/>
      <c r="AG25" s="8"/>
      <c r="AH25" s="8"/>
      <c r="AI25" s="8"/>
      <c r="AJ25" s="8"/>
      <c r="AK25" s="19"/>
      <c r="AL25" s="8"/>
      <c r="AM25" s="8"/>
      <c r="AN25" s="8"/>
      <c r="AO25" s="8"/>
      <c r="AP25" s="20"/>
      <c r="AQ25" s="8"/>
      <c r="AR25" s="8"/>
      <c r="AS25" s="8"/>
      <c r="AT25" s="8"/>
      <c r="AU25" s="22"/>
      <c r="AV25" s="8"/>
      <c r="AW25" s="8"/>
      <c r="AX25" s="8"/>
      <c r="AY25" s="8"/>
      <c r="AZ25" s="25"/>
      <c r="BA25" s="8"/>
      <c r="BB25" s="14"/>
    </row>
    <row r="26" spans="1:54" ht="35.25" customHeight="1">
      <c r="A26" s="13"/>
      <c r="B26" s="8"/>
      <c r="C26" s="8"/>
      <c r="D26" s="8"/>
      <c r="E26" s="8"/>
      <c r="F26" s="8"/>
      <c r="G26" s="61">
        <v>41</v>
      </c>
      <c r="H26" s="61">
        <v>3</v>
      </c>
      <c r="I26" s="61">
        <v>82</v>
      </c>
      <c r="J26" s="61">
        <v>13</v>
      </c>
      <c r="K26" s="61">
        <v>11</v>
      </c>
      <c r="L26" s="61">
        <v>58</v>
      </c>
      <c r="M26" s="82">
        <v>4</v>
      </c>
      <c r="N26" s="86"/>
      <c r="O26" s="83"/>
      <c r="P26" s="8"/>
      <c r="Q26" s="8"/>
      <c r="R26" s="8"/>
      <c r="S26" s="3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39"/>
      <c r="AG26" s="8"/>
      <c r="AH26" s="8"/>
      <c r="AI26" s="8"/>
      <c r="AJ26" s="8"/>
      <c r="AK26" s="19"/>
      <c r="AL26" s="8"/>
      <c r="AM26" s="8"/>
      <c r="AN26" s="8"/>
      <c r="AO26" s="8"/>
      <c r="AP26" s="20"/>
      <c r="AQ26" s="8"/>
      <c r="AR26" s="8"/>
      <c r="AS26" s="8"/>
      <c r="AT26" s="8"/>
      <c r="AU26" s="22"/>
      <c r="AV26" s="8"/>
      <c r="AW26" s="8"/>
      <c r="AX26" s="8"/>
      <c r="AY26" s="8"/>
      <c r="AZ26" s="25"/>
      <c r="BA26" s="8"/>
      <c r="BB26" s="14"/>
    </row>
    <row r="27" spans="1:54" ht="35.25" customHeight="1">
      <c r="A27" s="13"/>
      <c r="B27" s="8"/>
      <c r="C27" s="8"/>
      <c r="D27" s="8"/>
      <c r="E27" s="8"/>
      <c r="F27" s="8"/>
      <c r="G27" s="61">
        <v>41</v>
      </c>
      <c r="H27" s="61">
        <v>3</v>
      </c>
      <c r="I27" s="61">
        <v>82</v>
      </c>
      <c r="J27" s="61">
        <v>13</v>
      </c>
      <c r="K27" s="61">
        <v>11</v>
      </c>
      <c r="L27" s="61">
        <v>58</v>
      </c>
      <c r="M27" s="82">
        <v>14</v>
      </c>
      <c r="N27" s="86"/>
      <c r="O27" s="83"/>
      <c r="P27" s="8"/>
      <c r="Q27" s="8"/>
      <c r="R27" s="8"/>
      <c r="S27" s="3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39"/>
      <c r="AG27" s="8"/>
      <c r="AH27" s="8"/>
      <c r="AI27" s="8"/>
      <c r="AJ27" s="8"/>
      <c r="AK27" s="19"/>
      <c r="AL27" s="8"/>
      <c r="AM27" s="8"/>
      <c r="AN27" s="8"/>
      <c r="AO27" s="8"/>
      <c r="AP27" s="20"/>
      <c r="AQ27" s="8"/>
      <c r="AR27" s="8"/>
      <c r="AS27" s="8"/>
      <c r="AT27" s="8"/>
      <c r="AU27" s="22"/>
      <c r="AV27" s="8"/>
      <c r="AW27" s="8"/>
      <c r="AX27" s="8"/>
      <c r="AY27" s="8"/>
      <c r="AZ27" s="25"/>
      <c r="BA27" s="8"/>
      <c r="BB27" s="14"/>
    </row>
    <row r="28" spans="1:54" ht="35.25" customHeight="1">
      <c r="A28" s="13"/>
      <c r="B28" s="8"/>
      <c r="C28" s="8"/>
      <c r="D28" s="8"/>
      <c r="E28" s="8"/>
      <c r="F28" s="8"/>
      <c r="G28" s="61">
        <v>41</v>
      </c>
      <c r="H28" s="61">
        <v>3</v>
      </c>
      <c r="I28" s="61">
        <v>82</v>
      </c>
      <c r="J28" s="61">
        <v>13</v>
      </c>
      <c r="K28" s="61">
        <v>11</v>
      </c>
      <c r="L28" s="61">
        <v>58</v>
      </c>
      <c r="M28" s="82">
        <v>24</v>
      </c>
      <c r="N28" s="86"/>
      <c r="O28" s="83"/>
      <c r="P28" s="8"/>
      <c r="Q28" s="8"/>
      <c r="R28" s="8"/>
      <c r="S28" s="3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39"/>
      <c r="AG28" s="8"/>
      <c r="AH28" s="8"/>
      <c r="AI28" s="8"/>
      <c r="AJ28" s="8"/>
      <c r="AK28" s="19"/>
      <c r="AL28" s="8"/>
      <c r="AM28" s="8"/>
      <c r="AN28" s="8"/>
      <c r="AO28" s="8"/>
      <c r="AP28" s="20"/>
      <c r="AQ28" s="8"/>
      <c r="AR28" s="8"/>
      <c r="AS28" s="8"/>
      <c r="AT28" s="8"/>
      <c r="AU28" s="22"/>
      <c r="AV28" s="8"/>
      <c r="AW28" s="8"/>
      <c r="AX28" s="8"/>
      <c r="AY28" s="8"/>
      <c r="AZ28" s="25"/>
      <c r="BA28" s="8"/>
      <c r="BB28" s="14"/>
    </row>
    <row r="29" spans="1:54" ht="35.25" customHeight="1" thickBot="1">
      <c r="A29" s="13"/>
      <c r="B29" s="8"/>
      <c r="C29" s="8"/>
      <c r="D29" s="8"/>
      <c r="E29" s="8"/>
      <c r="F29" s="8"/>
      <c r="G29" s="61">
        <v>41</v>
      </c>
      <c r="H29" s="61">
        <v>3</v>
      </c>
      <c r="I29" s="61">
        <v>82</v>
      </c>
      <c r="J29" s="61">
        <v>13</v>
      </c>
      <c r="K29" s="61">
        <v>11</v>
      </c>
      <c r="L29" s="61">
        <v>58</v>
      </c>
      <c r="M29" s="82">
        <v>34</v>
      </c>
      <c r="N29" s="86"/>
      <c r="O29" s="83"/>
      <c r="P29" s="8"/>
      <c r="Q29" s="8"/>
      <c r="R29" s="8"/>
      <c r="S29" s="3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39"/>
      <c r="AG29" s="8"/>
      <c r="AH29" s="8"/>
      <c r="AI29" s="8"/>
      <c r="AJ29" s="8"/>
      <c r="AK29" s="19"/>
      <c r="AL29" s="8"/>
      <c r="AM29" s="8"/>
      <c r="AN29" s="8"/>
      <c r="AO29" s="8"/>
      <c r="AP29" s="20"/>
      <c r="AQ29" s="8"/>
      <c r="AR29" s="8"/>
      <c r="AS29" s="8"/>
      <c r="AT29" s="8"/>
      <c r="AU29" s="22"/>
      <c r="AV29" s="8"/>
      <c r="AW29" s="8"/>
      <c r="AX29" s="8"/>
      <c r="AY29" s="8"/>
      <c r="AZ29" s="25"/>
      <c r="BA29" s="8"/>
      <c r="BB29" s="14"/>
    </row>
    <row r="30" spans="1:54" ht="35.25" customHeight="1">
      <c r="A30" s="13"/>
      <c r="B30" s="8"/>
      <c r="C30" s="8"/>
      <c r="D30" s="8"/>
      <c r="E30" s="8"/>
      <c r="F30" s="8"/>
      <c r="G30" s="88">
        <v>44</v>
      </c>
      <c r="H30" s="88">
        <v>3</v>
      </c>
      <c r="I30" s="88">
        <v>11</v>
      </c>
      <c r="J30" s="88">
        <v>13</v>
      </c>
      <c r="K30" s="88">
        <v>12</v>
      </c>
      <c r="L30" s="88">
        <v>58</v>
      </c>
      <c r="M30" s="89">
        <v>4</v>
      </c>
      <c r="N30" s="85" t="s">
        <v>105</v>
      </c>
      <c r="O30" s="90">
        <v>260000000</v>
      </c>
      <c r="P30" s="62" t="s">
        <v>106</v>
      </c>
      <c r="Q30" s="76" t="s">
        <v>107</v>
      </c>
      <c r="R30" s="63">
        <v>1</v>
      </c>
      <c r="S30" s="77">
        <v>1</v>
      </c>
      <c r="T30" s="8" t="s">
        <v>99</v>
      </c>
      <c r="U30" s="8" t="s">
        <v>99</v>
      </c>
      <c r="V30" s="8" t="s">
        <v>99</v>
      </c>
      <c r="W30" s="8" t="s">
        <v>99</v>
      </c>
      <c r="X30" s="8" t="s">
        <v>99</v>
      </c>
      <c r="Y30" s="8" t="s">
        <v>99</v>
      </c>
      <c r="Z30" s="8" t="s">
        <v>99</v>
      </c>
      <c r="AA30" s="8" t="s">
        <v>99</v>
      </c>
      <c r="AB30" s="8" t="s">
        <v>99</v>
      </c>
      <c r="AC30" s="8" t="s">
        <v>99</v>
      </c>
      <c r="AD30" s="8" t="s">
        <v>99</v>
      </c>
      <c r="AE30" s="8" t="s">
        <v>99</v>
      </c>
      <c r="AF30" s="93">
        <f>+O30/4</f>
        <v>65000000</v>
      </c>
      <c r="AG30" s="8"/>
      <c r="AH30" s="8"/>
      <c r="AI30" s="8"/>
      <c r="AJ30" s="8"/>
      <c r="AK30" s="94">
        <f>+AF30</f>
        <v>65000000</v>
      </c>
      <c r="AL30" s="8"/>
      <c r="AM30" s="8"/>
      <c r="AN30" s="8"/>
      <c r="AO30" s="8"/>
      <c r="AP30" s="95">
        <f>+AK30</f>
        <v>65000000</v>
      </c>
      <c r="AQ30" s="8"/>
      <c r="AR30" s="8"/>
      <c r="AS30" s="8"/>
      <c r="AT30" s="8"/>
      <c r="AU30" s="96">
        <f>+AP30</f>
        <v>65000000</v>
      </c>
      <c r="AV30" s="8"/>
      <c r="AW30" s="8"/>
      <c r="AX30" s="97">
        <f>+O30</f>
        <v>260000000</v>
      </c>
      <c r="AY30" s="8"/>
      <c r="AZ30" s="25" t="e">
        <f>+#REF!+#REF!+#REF!+#REF!</f>
        <v>#REF!</v>
      </c>
      <c r="BA30" s="8" t="s">
        <v>108</v>
      </c>
      <c r="BB30" s="14"/>
    </row>
    <row r="31" spans="1:54" ht="35.25" customHeight="1" thickBot="1">
      <c r="A31" s="13"/>
      <c r="B31" s="8"/>
      <c r="C31" s="8"/>
      <c r="D31" s="8"/>
      <c r="E31" s="8"/>
      <c r="F31" s="8"/>
      <c r="G31" s="88">
        <v>44</v>
      </c>
      <c r="H31" s="88">
        <v>3</v>
      </c>
      <c r="I31" s="88">
        <v>11</v>
      </c>
      <c r="J31" s="88">
        <v>13</v>
      </c>
      <c r="K31" s="88">
        <v>12</v>
      </c>
      <c r="L31" s="88">
        <v>58</v>
      </c>
      <c r="M31" s="89">
        <v>80</v>
      </c>
      <c r="N31" s="91" t="s">
        <v>103</v>
      </c>
      <c r="O31" s="83"/>
      <c r="P31" s="8"/>
      <c r="Q31" s="8"/>
      <c r="R31" s="8"/>
      <c r="S31" s="38"/>
      <c r="T31" s="8" t="s">
        <v>115</v>
      </c>
      <c r="U31" s="8" t="s">
        <v>115</v>
      </c>
      <c r="V31" s="8" t="s">
        <v>115</v>
      </c>
      <c r="W31" s="8" t="s">
        <v>115</v>
      </c>
      <c r="X31" s="8" t="s">
        <v>115</v>
      </c>
      <c r="Y31" s="8" t="s">
        <v>115</v>
      </c>
      <c r="Z31" s="8" t="s">
        <v>115</v>
      </c>
      <c r="AA31" s="8" t="s">
        <v>115</v>
      </c>
      <c r="AB31" s="8" t="s">
        <v>115</v>
      </c>
      <c r="AC31" s="8" t="s">
        <v>115</v>
      </c>
      <c r="AD31" s="8" t="s">
        <v>115</v>
      </c>
      <c r="AE31" s="8" t="s">
        <v>115</v>
      </c>
      <c r="AG31" s="8"/>
      <c r="AH31" s="8"/>
      <c r="AI31" s="8"/>
      <c r="AJ31" s="8"/>
      <c r="AL31" s="8"/>
      <c r="AM31" s="8"/>
      <c r="AN31" s="8"/>
      <c r="AO31" s="8"/>
      <c r="AQ31" s="8"/>
      <c r="AR31" s="8"/>
      <c r="AS31" s="8"/>
      <c r="AT31" s="8"/>
      <c r="AV31" s="8"/>
      <c r="AW31" s="8"/>
      <c r="AY31" s="8"/>
      <c r="AZ31" s="25"/>
      <c r="BA31" s="8"/>
      <c r="BB31" s="14"/>
    </row>
    <row r="32" spans="1:54" ht="35.25" customHeight="1">
      <c r="A32" s="13"/>
      <c r="B32" s="8"/>
      <c r="C32" s="8"/>
      <c r="D32" s="8"/>
      <c r="E32" s="8"/>
      <c r="F32" s="8"/>
      <c r="G32" s="92">
        <v>43</v>
      </c>
      <c r="H32" s="92">
        <v>3</v>
      </c>
      <c r="I32" s="92">
        <v>22</v>
      </c>
      <c r="J32" s="92">
        <v>13</v>
      </c>
      <c r="K32" s="92">
        <v>11</v>
      </c>
      <c r="L32" s="92">
        <v>58</v>
      </c>
      <c r="M32" s="98">
        <v>40</v>
      </c>
      <c r="N32" s="85" t="s">
        <v>111</v>
      </c>
      <c r="O32" s="99">
        <v>2307653532</v>
      </c>
      <c r="P32" s="76"/>
      <c r="Q32" s="76"/>
      <c r="R32" s="76"/>
      <c r="S32" s="38"/>
      <c r="T32" s="8" t="s">
        <v>115</v>
      </c>
      <c r="U32" s="8"/>
      <c r="V32" s="8"/>
      <c r="W32" s="8"/>
      <c r="X32" s="8"/>
      <c r="Y32" s="8" t="s">
        <v>115</v>
      </c>
      <c r="Z32" s="8"/>
      <c r="AA32" s="8"/>
      <c r="AB32" s="8"/>
      <c r="AC32" s="8"/>
      <c r="AD32" s="8"/>
      <c r="AE32" s="8"/>
      <c r="AF32" s="101">
        <f>+O32/4</f>
        <v>576913383</v>
      </c>
      <c r="AG32" s="8"/>
      <c r="AH32" s="8"/>
      <c r="AI32" s="97">
        <f>+AF32</f>
        <v>576913383</v>
      </c>
      <c r="AJ32" s="8"/>
      <c r="AK32" s="102">
        <f>+AF32</f>
        <v>576913383</v>
      </c>
      <c r="AL32" s="8"/>
      <c r="AM32" s="8"/>
      <c r="AN32" s="103">
        <f>+AK32</f>
        <v>576913383</v>
      </c>
      <c r="AO32" s="8"/>
      <c r="AP32" s="95">
        <f>+AF32</f>
        <v>576913383</v>
      </c>
      <c r="AQ32" s="8"/>
      <c r="AR32" s="8"/>
      <c r="AS32" s="97">
        <f>+AP32</f>
        <v>576913383</v>
      </c>
      <c r="AT32" s="8"/>
      <c r="AU32" s="96">
        <f>+AF32</f>
        <v>576913383</v>
      </c>
      <c r="AV32" s="8"/>
      <c r="AW32" s="8"/>
      <c r="AX32" s="97">
        <f>+AU32</f>
        <v>576913383</v>
      </c>
      <c r="AY32" s="8"/>
      <c r="AZ32" s="104">
        <f>+AU32+AP32+AK32+AF32</f>
        <v>2307653532</v>
      </c>
      <c r="BA32" s="8"/>
      <c r="BB32" s="14"/>
    </row>
    <row r="33" spans="1:54" ht="35.25" customHeight="1">
      <c r="A33" s="13"/>
      <c r="B33" s="8"/>
      <c r="C33" s="8"/>
      <c r="D33" s="8"/>
      <c r="E33" s="8"/>
      <c r="F33" s="8"/>
      <c r="G33" s="92">
        <v>43</v>
      </c>
      <c r="H33" s="92">
        <v>3</v>
      </c>
      <c r="I33" s="92">
        <v>22</v>
      </c>
      <c r="J33" s="92">
        <v>13</v>
      </c>
      <c r="K33" s="92">
        <v>11</v>
      </c>
      <c r="L33" s="92">
        <v>58</v>
      </c>
      <c r="M33" s="98">
        <v>41</v>
      </c>
      <c r="N33" s="86" t="s">
        <v>112</v>
      </c>
      <c r="O33" s="83"/>
      <c r="P33" s="8"/>
      <c r="Q33" s="8"/>
      <c r="R33" s="8"/>
      <c r="S33" s="38"/>
      <c r="T33" s="8" t="s">
        <v>115</v>
      </c>
      <c r="U33" s="8" t="s">
        <v>115</v>
      </c>
      <c r="V33" s="8" t="s">
        <v>115</v>
      </c>
      <c r="W33" s="8" t="s">
        <v>115</v>
      </c>
      <c r="X33" s="8" t="s">
        <v>115</v>
      </c>
      <c r="Y33" s="8" t="s">
        <v>115</v>
      </c>
      <c r="Z33" s="8" t="s">
        <v>115</v>
      </c>
      <c r="AA33" s="8" t="s">
        <v>115</v>
      </c>
      <c r="AB33" s="8" t="s">
        <v>115</v>
      </c>
      <c r="AC33" s="8" t="s">
        <v>115</v>
      </c>
      <c r="AD33" s="8" t="s">
        <v>115</v>
      </c>
      <c r="AE33" s="8" t="s">
        <v>115</v>
      </c>
      <c r="AF33" s="39"/>
      <c r="AG33" s="8"/>
      <c r="AH33" s="8"/>
      <c r="AI33" s="8"/>
      <c r="AJ33" s="8"/>
      <c r="AK33" s="19"/>
      <c r="AL33" s="8"/>
      <c r="AM33" s="8"/>
      <c r="AN33" s="8"/>
      <c r="AO33" s="8"/>
      <c r="AP33" s="20"/>
      <c r="AQ33" s="8"/>
      <c r="AR33" s="8"/>
      <c r="AS33" s="8"/>
      <c r="AT33" s="8"/>
      <c r="AU33" s="22"/>
      <c r="AV33" s="8"/>
      <c r="AW33" s="8"/>
      <c r="AX33" s="8"/>
      <c r="AY33" s="8"/>
      <c r="AZ33" s="25"/>
      <c r="BA33" s="8"/>
      <c r="BB33" s="14"/>
    </row>
    <row r="34" spans="1:54" ht="35.25" customHeight="1">
      <c r="A34" s="13"/>
      <c r="B34" s="8"/>
      <c r="C34" s="8"/>
      <c r="D34" s="8"/>
      <c r="E34" s="8"/>
      <c r="F34" s="8"/>
      <c r="G34" s="92">
        <v>43</v>
      </c>
      <c r="H34" s="92">
        <v>3</v>
      </c>
      <c r="I34" s="92">
        <v>33</v>
      </c>
      <c r="J34" s="92">
        <v>13</v>
      </c>
      <c r="K34" s="92">
        <v>11</v>
      </c>
      <c r="L34" s="92">
        <v>58</v>
      </c>
      <c r="M34" s="98">
        <v>44</v>
      </c>
      <c r="N34" s="86" t="s">
        <v>113</v>
      </c>
      <c r="O34" s="83"/>
      <c r="P34" s="8"/>
      <c r="Q34" s="8"/>
      <c r="R34" s="8"/>
      <c r="S34" s="38"/>
      <c r="T34" s="8" t="s">
        <v>115</v>
      </c>
      <c r="U34" s="8" t="s">
        <v>115</v>
      </c>
      <c r="V34" s="8" t="s">
        <v>115</v>
      </c>
      <c r="W34" s="8" t="s">
        <v>115</v>
      </c>
      <c r="X34" s="8" t="s">
        <v>115</v>
      </c>
      <c r="Y34" s="8" t="s">
        <v>115</v>
      </c>
      <c r="Z34" s="8" t="s">
        <v>115</v>
      </c>
      <c r="AA34" s="8" t="s">
        <v>115</v>
      </c>
      <c r="AB34" s="8" t="s">
        <v>115</v>
      </c>
      <c r="AC34" s="8" t="s">
        <v>115</v>
      </c>
      <c r="AD34" s="8" t="s">
        <v>115</v>
      </c>
      <c r="AE34" s="8" t="s">
        <v>115</v>
      </c>
      <c r="AF34" s="39"/>
      <c r="AG34" s="8"/>
      <c r="AH34" s="8"/>
      <c r="AI34" s="8"/>
      <c r="AJ34" s="8"/>
      <c r="AK34" s="19"/>
      <c r="AL34" s="8"/>
      <c r="AM34" s="8"/>
      <c r="AN34" s="8"/>
      <c r="AO34" s="8"/>
      <c r="AP34" s="20"/>
      <c r="AQ34" s="8"/>
      <c r="AR34" s="8"/>
      <c r="AS34" s="8"/>
      <c r="AT34" s="8"/>
      <c r="AU34" s="22"/>
      <c r="AV34" s="8"/>
      <c r="AW34" s="8"/>
      <c r="AX34" s="8"/>
      <c r="AY34" s="8"/>
      <c r="AZ34" s="25"/>
      <c r="BA34" s="8"/>
      <c r="BB34" s="14"/>
    </row>
    <row r="35" spans="1:54" ht="35.25" customHeight="1">
      <c r="A35" s="13"/>
      <c r="B35" s="8"/>
      <c r="C35" s="8"/>
      <c r="D35" s="8"/>
      <c r="E35" s="8"/>
      <c r="F35" s="8"/>
      <c r="G35" s="92">
        <v>43</v>
      </c>
      <c r="H35" s="92">
        <v>3</v>
      </c>
      <c r="I35" s="92">
        <v>33</v>
      </c>
      <c r="J35" s="92">
        <v>13</v>
      </c>
      <c r="K35" s="92">
        <v>11</v>
      </c>
      <c r="L35" s="92">
        <v>58</v>
      </c>
      <c r="M35" s="98">
        <v>45</v>
      </c>
      <c r="N35" s="86"/>
      <c r="O35" s="83"/>
      <c r="P35" s="8"/>
      <c r="Q35" s="8"/>
      <c r="R35" s="8"/>
      <c r="S35" s="3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39"/>
      <c r="AG35" s="8"/>
      <c r="AH35" s="8"/>
      <c r="AI35" s="8"/>
      <c r="AJ35" s="8"/>
      <c r="AK35" s="19"/>
      <c r="AL35" s="8"/>
      <c r="AM35" s="8"/>
      <c r="AN35" s="8"/>
      <c r="AO35" s="8"/>
      <c r="AP35" s="20"/>
      <c r="AQ35" s="8"/>
      <c r="AR35" s="8"/>
      <c r="AS35" s="8"/>
      <c r="AT35" s="8"/>
      <c r="AU35" s="22"/>
      <c r="AV35" s="8"/>
      <c r="AW35" s="8"/>
      <c r="AX35" s="8"/>
      <c r="AY35" s="8"/>
      <c r="AZ35" s="25"/>
      <c r="BA35" s="8"/>
      <c r="BB35" s="14"/>
    </row>
    <row r="36" spans="1:54" ht="35.25" customHeight="1">
      <c r="A36" s="13"/>
      <c r="B36" s="8"/>
      <c r="C36" s="8"/>
      <c r="D36" s="8"/>
      <c r="E36" s="8"/>
      <c r="F36" s="8"/>
      <c r="G36" s="92">
        <v>43</v>
      </c>
      <c r="H36" s="92">
        <v>3</v>
      </c>
      <c r="I36" s="92">
        <v>82</v>
      </c>
      <c r="J36" s="92">
        <v>13</v>
      </c>
      <c r="K36" s="92">
        <v>11</v>
      </c>
      <c r="L36" s="92">
        <v>58</v>
      </c>
      <c r="M36" s="98">
        <v>44</v>
      </c>
      <c r="N36" s="86"/>
      <c r="O36" s="83"/>
      <c r="P36" s="8"/>
      <c r="Q36" s="8"/>
      <c r="R36" s="8"/>
      <c r="S36" s="3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39"/>
      <c r="AG36" s="8"/>
      <c r="AH36" s="8"/>
      <c r="AI36" s="8"/>
      <c r="AJ36" s="8"/>
      <c r="AK36" s="19"/>
      <c r="AL36" s="8"/>
      <c r="AM36" s="8"/>
      <c r="AN36" s="8"/>
      <c r="AO36" s="8"/>
      <c r="AP36" s="20"/>
      <c r="AQ36" s="8"/>
      <c r="AR36" s="8"/>
      <c r="AS36" s="8"/>
      <c r="AT36" s="8"/>
      <c r="AU36" s="22"/>
      <c r="AV36" s="8"/>
      <c r="AW36" s="8"/>
      <c r="AX36" s="8"/>
      <c r="AY36" s="8"/>
      <c r="AZ36" s="25"/>
      <c r="BA36" s="8"/>
      <c r="BB36" s="14"/>
    </row>
    <row r="37" spans="1:54" ht="35.25" customHeight="1" thickBot="1">
      <c r="A37" s="13"/>
      <c r="B37" s="8"/>
      <c r="C37" s="8"/>
      <c r="D37" s="8"/>
      <c r="E37" s="8"/>
      <c r="F37" s="8"/>
      <c r="G37" s="92">
        <v>43</v>
      </c>
      <c r="H37" s="92">
        <v>3</v>
      </c>
      <c r="I37" s="92">
        <v>82</v>
      </c>
      <c r="J37" s="92">
        <v>13</v>
      </c>
      <c r="K37" s="92">
        <v>11</v>
      </c>
      <c r="L37" s="92">
        <v>58</v>
      </c>
      <c r="M37" s="98">
        <v>54</v>
      </c>
      <c r="N37" s="87"/>
      <c r="O37" s="83"/>
      <c r="P37" s="8"/>
      <c r="Q37" s="8"/>
      <c r="R37" s="8"/>
      <c r="S37" s="3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39"/>
      <c r="AG37" s="8"/>
      <c r="AH37" s="8"/>
      <c r="AI37" s="8"/>
      <c r="AJ37" s="8"/>
      <c r="AK37" s="19"/>
      <c r="AL37" s="8"/>
      <c r="AM37" s="8"/>
      <c r="AN37" s="8"/>
      <c r="AO37" s="8"/>
      <c r="AP37" s="20"/>
      <c r="AQ37" s="8"/>
      <c r="AR37" s="8"/>
      <c r="AS37" s="8"/>
      <c r="AT37" s="8"/>
      <c r="AU37" s="22"/>
      <c r="AV37" s="8"/>
      <c r="AW37" s="8"/>
      <c r="AX37" s="8"/>
      <c r="AY37" s="8"/>
      <c r="AZ37" s="25"/>
      <c r="BA37" s="8"/>
      <c r="BB37" s="14"/>
    </row>
    <row r="38" spans="1:54" s="9" customFormat="1" ht="35.25" customHeight="1" thickBot="1">
      <c r="A38" s="15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00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40">
        <f>SUM(AG38:AJ38)</f>
        <v>0</v>
      </c>
      <c r="AG38" s="16"/>
      <c r="AH38" s="16"/>
      <c r="AI38" s="16"/>
      <c r="AJ38" s="16"/>
      <c r="AK38" s="18">
        <f>SUM(AL38:AO38)</f>
        <v>0</v>
      </c>
      <c r="AL38" s="16"/>
      <c r="AM38" s="16"/>
      <c r="AN38" s="16"/>
      <c r="AO38" s="16"/>
      <c r="AP38" s="21">
        <f>SUM(AQ38:AT38)</f>
        <v>0</v>
      </c>
      <c r="AQ38" s="16"/>
      <c r="AR38" s="16"/>
      <c r="AS38" s="16"/>
      <c r="AT38" s="16"/>
      <c r="AU38" s="23">
        <f>SUM(AV38:AY38)</f>
        <v>0</v>
      </c>
      <c r="AV38" s="16"/>
      <c r="AW38" s="16"/>
      <c r="AX38" s="16"/>
      <c r="AY38" s="16"/>
      <c r="AZ38" s="24">
        <f>+AU38+AP38+AK38+AF38</f>
        <v>0</v>
      </c>
      <c r="BA38" s="16"/>
      <c r="BB38" s="17"/>
    </row>
    <row r="39" spans="1:54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9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5"/>
      <c r="AO39" s="5"/>
      <c r="AP39" s="5"/>
      <c r="AQ39" s="5"/>
      <c r="AR39" s="3"/>
      <c r="AS39" s="3"/>
      <c r="AT39" s="3"/>
      <c r="AU39" s="3"/>
      <c r="AV39" s="3"/>
      <c r="AW39" s="3"/>
      <c r="AX39" s="3"/>
      <c r="AY39" s="3"/>
      <c r="AZ39" s="3"/>
      <c r="BA39" s="4"/>
      <c r="BB39" s="4"/>
    </row>
    <row r="40" spans="1:54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9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5"/>
      <c r="AO40" s="5"/>
      <c r="AP40" s="5"/>
      <c r="AQ40" s="5"/>
      <c r="AR40" s="3"/>
      <c r="AS40" s="3"/>
      <c r="AT40" s="3"/>
      <c r="AU40" s="3"/>
      <c r="AV40" s="3"/>
      <c r="AW40" s="3"/>
      <c r="AX40" s="3"/>
      <c r="AY40" s="3"/>
      <c r="AZ40" s="3"/>
      <c r="BA40" s="4"/>
      <c r="BB40" s="4"/>
    </row>
    <row r="41" spans="1:54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9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5"/>
      <c r="AO41" s="5"/>
      <c r="AP41" s="5"/>
      <c r="AQ41" s="5"/>
      <c r="AR41" s="3"/>
      <c r="AS41" s="3"/>
      <c r="AT41" s="3"/>
      <c r="AU41" s="3"/>
      <c r="AV41" s="3"/>
      <c r="AW41" s="3"/>
      <c r="AX41" s="3"/>
      <c r="AY41" s="3"/>
      <c r="AZ41" s="3"/>
      <c r="BA41" s="4"/>
      <c r="BB41" s="4"/>
    </row>
    <row r="42" spans="1:54" ht="16.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9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3"/>
      <c r="AS42" s="3"/>
      <c r="AT42" s="3"/>
      <c r="AU42" s="3"/>
      <c r="AV42" s="3"/>
      <c r="AW42" s="3"/>
      <c r="AX42" s="3"/>
      <c r="AY42" s="3"/>
      <c r="AZ42" s="3"/>
      <c r="BA42" s="4"/>
      <c r="BB42" s="4"/>
    </row>
    <row r="43" spans="1:54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9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3"/>
      <c r="AS43" s="3"/>
      <c r="AT43" s="3"/>
      <c r="AU43" s="3"/>
      <c r="AV43" s="3"/>
      <c r="AW43" s="3"/>
      <c r="AX43" s="3"/>
      <c r="AY43" s="3"/>
      <c r="AZ43" s="3"/>
      <c r="BA43" s="4"/>
      <c r="BB43" s="4"/>
    </row>
    <row r="44" spans="1:54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79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3"/>
      <c r="AS44" s="3"/>
      <c r="AT44" s="3"/>
      <c r="AU44" s="3"/>
      <c r="AV44" s="3"/>
      <c r="AW44" s="3"/>
      <c r="AX44" s="3"/>
      <c r="AY44" s="3"/>
      <c r="AZ44" s="3"/>
      <c r="BA44" s="4"/>
      <c r="BB44" s="4"/>
    </row>
    <row r="45" spans="1:54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9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3"/>
      <c r="AS45" s="3"/>
      <c r="AT45" s="3"/>
      <c r="AU45" s="3"/>
      <c r="AV45" s="3"/>
      <c r="AW45" s="3"/>
      <c r="AX45" s="3"/>
      <c r="AY45" s="3"/>
      <c r="AZ45" s="3"/>
      <c r="BA45" s="4"/>
      <c r="BB45" s="4"/>
    </row>
    <row r="46" spans="1:5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O46" s="6"/>
      <c r="P46" s="6"/>
      <c r="Q46" s="6"/>
      <c r="R46" s="6"/>
      <c r="S46" s="7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3"/>
      <c r="AS46" s="3"/>
      <c r="AT46" s="3"/>
      <c r="AU46" s="3"/>
      <c r="AV46" s="3"/>
      <c r="AW46" s="3"/>
      <c r="AX46" s="3"/>
      <c r="AY46" s="3"/>
      <c r="AZ46" s="3"/>
      <c r="BA46" s="6"/>
      <c r="BB46" s="6"/>
    </row>
    <row r="47" spans="1:5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O47" s="6"/>
      <c r="P47" s="6"/>
      <c r="Q47" s="6"/>
      <c r="R47" s="6"/>
      <c r="S47" s="7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3"/>
      <c r="AS47" s="3"/>
      <c r="AT47" s="3"/>
      <c r="AU47" s="3"/>
      <c r="AV47" s="3"/>
      <c r="AW47" s="3"/>
      <c r="AX47" s="3"/>
      <c r="AY47" s="3"/>
      <c r="AZ47" s="3"/>
      <c r="BA47" s="6"/>
      <c r="BB47" s="6"/>
    </row>
    <row r="48" spans="1:5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O48" s="6"/>
      <c r="P48" s="6"/>
      <c r="Q48" s="6"/>
      <c r="R48" s="6"/>
      <c r="S48" s="7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O49" s="6"/>
      <c r="P49" s="6"/>
      <c r="Q49" s="6"/>
      <c r="R49" s="6"/>
      <c r="S49" s="7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O50" s="6"/>
      <c r="P50" s="6"/>
      <c r="Q50" s="6"/>
      <c r="R50" s="6"/>
      <c r="S50" s="7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O51" s="6"/>
      <c r="P51" s="6"/>
      <c r="Q51" s="6"/>
      <c r="R51" s="6"/>
      <c r="S51" s="7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O52" s="6"/>
      <c r="P52" s="6"/>
      <c r="Q52" s="6"/>
      <c r="R52" s="6"/>
      <c r="S52" s="7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O53" s="6"/>
      <c r="P53" s="6"/>
      <c r="Q53" s="6"/>
      <c r="R53" s="6"/>
      <c r="S53" s="7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O54" s="6"/>
      <c r="P54" s="6"/>
      <c r="Q54" s="6"/>
      <c r="R54" s="6"/>
      <c r="S54" s="7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O55" s="6"/>
      <c r="P55" s="6"/>
      <c r="Q55" s="6"/>
      <c r="R55" s="6"/>
      <c r="S55" s="7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O56" s="6"/>
      <c r="P56" s="6"/>
      <c r="Q56" s="6"/>
      <c r="R56" s="6"/>
      <c r="S56" s="7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O57" s="6"/>
      <c r="P57" s="6"/>
      <c r="Q57" s="6"/>
      <c r="R57" s="6"/>
      <c r="S57" s="7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O58" s="6"/>
      <c r="P58" s="6"/>
      <c r="Q58" s="6"/>
      <c r="R58" s="6"/>
      <c r="S58" s="7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O59" s="6"/>
      <c r="P59" s="6"/>
      <c r="Q59" s="6"/>
      <c r="R59" s="6"/>
      <c r="S59" s="7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O60" s="6"/>
      <c r="P60" s="6"/>
      <c r="Q60" s="6"/>
      <c r="R60" s="6"/>
      <c r="S60" s="7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O61" s="6"/>
      <c r="P61" s="6"/>
      <c r="Q61" s="6"/>
      <c r="R61" s="6"/>
      <c r="S61" s="7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O62" s="6"/>
      <c r="P62" s="6"/>
      <c r="Q62" s="6"/>
      <c r="R62" s="6"/>
      <c r="S62" s="7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O63" s="6"/>
      <c r="P63" s="6"/>
      <c r="Q63" s="6"/>
      <c r="R63" s="6"/>
      <c r="S63" s="7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O64" s="6"/>
      <c r="P64" s="6"/>
      <c r="Q64" s="6"/>
      <c r="R64" s="6"/>
      <c r="S64" s="7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O65" s="6"/>
      <c r="P65" s="6"/>
      <c r="Q65" s="6"/>
      <c r="R65" s="6"/>
      <c r="S65" s="7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O66" s="6"/>
      <c r="P66" s="6"/>
      <c r="Q66" s="6"/>
      <c r="R66" s="6"/>
      <c r="S66" s="7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O67" s="6"/>
      <c r="P67" s="6"/>
      <c r="Q67" s="6"/>
      <c r="R67" s="6"/>
      <c r="S67" s="7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O68" s="6"/>
      <c r="P68" s="6"/>
      <c r="Q68" s="6"/>
      <c r="R68" s="6"/>
      <c r="S68" s="7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O69" s="6"/>
      <c r="P69" s="6"/>
      <c r="Q69" s="6"/>
      <c r="R69" s="6"/>
      <c r="S69" s="7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O70" s="6"/>
      <c r="P70" s="6"/>
      <c r="Q70" s="6"/>
      <c r="R70" s="6"/>
      <c r="S70" s="7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O71" s="6"/>
      <c r="P71" s="6"/>
      <c r="Q71" s="6"/>
      <c r="R71" s="6"/>
      <c r="S71" s="7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O72" s="6"/>
      <c r="P72" s="6"/>
      <c r="Q72" s="6"/>
      <c r="R72" s="6"/>
      <c r="S72" s="7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O73" s="6"/>
      <c r="P73" s="6"/>
      <c r="Q73" s="6"/>
      <c r="R73" s="6"/>
      <c r="S73" s="7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O74" s="6"/>
      <c r="P74" s="6"/>
      <c r="Q74" s="6"/>
      <c r="R74" s="6"/>
      <c r="S74" s="7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O75" s="6"/>
      <c r="P75" s="6"/>
      <c r="Q75" s="6"/>
      <c r="R75" s="6"/>
      <c r="S75" s="7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O76" s="6"/>
      <c r="P76" s="6"/>
      <c r="Q76" s="6"/>
      <c r="R76" s="6"/>
      <c r="S76" s="7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O77" s="6"/>
      <c r="P77" s="6"/>
      <c r="Q77" s="6"/>
      <c r="R77" s="6"/>
      <c r="S77" s="7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O78" s="6"/>
      <c r="P78" s="6"/>
      <c r="Q78" s="6"/>
      <c r="R78" s="6"/>
      <c r="S78" s="7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O79" s="6"/>
      <c r="P79" s="6"/>
      <c r="Q79" s="6"/>
      <c r="R79" s="6"/>
      <c r="S79" s="7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O80" s="6"/>
      <c r="P80" s="6"/>
      <c r="Q80" s="6"/>
      <c r="R80" s="6"/>
      <c r="S80" s="7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O81" s="6"/>
      <c r="P81" s="6"/>
      <c r="Q81" s="6"/>
      <c r="R81" s="6"/>
      <c r="S81" s="7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O82" s="6"/>
      <c r="P82" s="6"/>
      <c r="Q82" s="6"/>
      <c r="R82" s="6"/>
      <c r="S82" s="7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O83" s="6"/>
      <c r="P83" s="6"/>
      <c r="Q83" s="6"/>
      <c r="R83" s="6"/>
      <c r="S83" s="7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O84" s="6"/>
      <c r="P84" s="6"/>
      <c r="Q84" s="6"/>
      <c r="R84" s="6"/>
      <c r="S84" s="7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O85" s="6"/>
      <c r="P85" s="6"/>
      <c r="Q85" s="6"/>
      <c r="R85" s="6"/>
      <c r="S85" s="7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O86" s="6"/>
      <c r="P86" s="6"/>
      <c r="Q86" s="6"/>
      <c r="R86" s="6"/>
      <c r="S86" s="7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O87" s="6"/>
      <c r="P87" s="6"/>
      <c r="Q87" s="6"/>
      <c r="R87" s="6"/>
      <c r="S87" s="7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O88" s="6"/>
      <c r="P88" s="6"/>
      <c r="Q88" s="6"/>
      <c r="R88" s="6"/>
      <c r="S88" s="7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O89" s="6"/>
      <c r="P89" s="6"/>
      <c r="Q89" s="6"/>
      <c r="R89" s="6"/>
      <c r="S89" s="7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</row>
    <row r="90" spans="1:54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O90" s="6"/>
      <c r="P90" s="6"/>
      <c r="Q90" s="6"/>
      <c r="R90" s="6"/>
      <c r="S90" s="7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O91" s="6"/>
      <c r="P91" s="6"/>
      <c r="Q91" s="6"/>
      <c r="R91" s="6"/>
      <c r="S91" s="7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  <c r="P92" s="6"/>
      <c r="Q92" s="6"/>
      <c r="R92" s="6"/>
      <c r="S92" s="7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O93" s="6"/>
      <c r="P93" s="6"/>
      <c r="Q93" s="6"/>
      <c r="R93" s="6"/>
      <c r="S93" s="7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O94" s="6"/>
      <c r="P94" s="6"/>
      <c r="Q94" s="6"/>
      <c r="R94" s="6"/>
      <c r="S94" s="7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O95" s="6"/>
      <c r="P95" s="6"/>
      <c r="Q95" s="6"/>
      <c r="R95" s="6"/>
      <c r="S95" s="7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O96" s="6"/>
      <c r="P96" s="6"/>
      <c r="Q96" s="6"/>
      <c r="R96" s="6"/>
      <c r="S96" s="7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O97" s="6"/>
      <c r="P97" s="6"/>
      <c r="Q97" s="6"/>
      <c r="R97" s="6"/>
      <c r="S97" s="7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O98" s="6"/>
      <c r="P98" s="6"/>
      <c r="Q98" s="6"/>
      <c r="R98" s="6"/>
      <c r="S98" s="7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O99" s="6"/>
      <c r="P99" s="6"/>
      <c r="Q99" s="6"/>
      <c r="R99" s="6"/>
      <c r="S99" s="7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O100" s="6"/>
      <c r="P100" s="6"/>
      <c r="Q100" s="6"/>
      <c r="R100" s="6"/>
      <c r="S100" s="7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O101" s="6"/>
      <c r="P101" s="6"/>
      <c r="Q101" s="6"/>
      <c r="R101" s="6"/>
      <c r="S101" s="7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O102" s="6"/>
      <c r="P102" s="6"/>
      <c r="Q102" s="6"/>
      <c r="R102" s="6"/>
      <c r="S102" s="7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O103" s="6"/>
      <c r="P103" s="6"/>
      <c r="Q103" s="6"/>
      <c r="R103" s="6"/>
      <c r="S103" s="7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O104" s="6"/>
      <c r="P104" s="6"/>
      <c r="Q104" s="6"/>
      <c r="R104" s="6"/>
      <c r="S104" s="7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O105" s="6"/>
      <c r="P105" s="6"/>
      <c r="Q105" s="6"/>
      <c r="R105" s="6"/>
      <c r="S105" s="7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O106" s="6"/>
      <c r="P106" s="6"/>
      <c r="Q106" s="6"/>
      <c r="R106" s="6"/>
      <c r="S106" s="7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O107" s="6"/>
      <c r="P107" s="6"/>
      <c r="Q107" s="6"/>
      <c r="R107" s="6"/>
      <c r="S107" s="7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O108" s="6"/>
      <c r="P108" s="6"/>
      <c r="Q108" s="6"/>
      <c r="R108" s="6"/>
      <c r="S108" s="7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O109" s="6"/>
      <c r="P109" s="6"/>
      <c r="Q109" s="6"/>
      <c r="R109" s="6"/>
      <c r="S109" s="7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O110" s="6"/>
      <c r="P110" s="6"/>
      <c r="Q110" s="6"/>
      <c r="R110" s="6"/>
      <c r="S110" s="7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O111" s="6"/>
      <c r="P111" s="6"/>
      <c r="Q111" s="6"/>
      <c r="R111" s="6"/>
      <c r="S111" s="7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O112" s="6"/>
      <c r="P112" s="6"/>
      <c r="Q112" s="6"/>
      <c r="R112" s="6"/>
      <c r="S112" s="7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O113" s="6"/>
      <c r="P113" s="6"/>
      <c r="Q113" s="6"/>
      <c r="R113" s="6"/>
      <c r="S113" s="7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</sheetData>
  <sheetProtection/>
  <mergeCells count="21">
    <mergeCell ref="A11:BB11"/>
    <mergeCell ref="T13:AE13"/>
    <mergeCell ref="C2:BA2"/>
    <mergeCell ref="A9:BB9"/>
    <mergeCell ref="P13:S13"/>
    <mergeCell ref="C5:BA5"/>
    <mergeCell ref="BB13:BB14"/>
    <mergeCell ref="A10:BB10"/>
    <mergeCell ref="BA13:BA14"/>
    <mergeCell ref="C6:BA6"/>
    <mergeCell ref="BB1:BB8"/>
    <mergeCell ref="C4:BA4"/>
    <mergeCell ref="C1:BA1"/>
    <mergeCell ref="A12:BB12"/>
    <mergeCell ref="C3:BA3"/>
    <mergeCell ref="AF13:AZ13"/>
    <mergeCell ref="G14:M14"/>
    <mergeCell ref="C7:BA7"/>
    <mergeCell ref="C8:BA8"/>
    <mergeCell ref="A1:B8"/>
    <mergeCell ref="A13:O13"/>
  </mergeCells>
  <printOptions horizontalCentered="1"/>
  <pageMargins left="1" right="1" top="1" bottom="1" header="0.5118055555555555" footer="0.5118055555555555"/>
  <pageSetup fitToHeight="0" fitToWidth="1" horizontalDpi="600" verticalDpi="600" orientation="landscape" paperSize="5" scale="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8"/>
  <sheetViews>
    <sheetView zoomScale="60" zoomScaleNormal="60" zoomScalePageLayoutView="0" workbookViewId="0" topLeftCell="A1">
      <selection activeCell="C11" sqref="C11:C17"/>
    </sheetView>
  </sheetViews>
  <sheetFormatPr defaultColWidth="11.421875" defaultRowHeight="15"/>
  <cols>
    <col min="2" max="2" width="17.57421875" style="0" customWidth="1"/>
    <col min="3" max="3" width="88.140625" style="27" customWidth="1"/>
    <col min="4" max="4" width="5.421875" style="0" bestFit="1" customWidth="1"/>
    <col min="5" max="5" width="8.140625" style="0" customWidth="1"/>
    <col min="6" max="8" width="17.421875" style="0" customWidth="1"/>
    <col min="9" max="9" width="39.7109375" style="0" customWidth="1"/>
  </cols>
  <sheetData>
    <row r="1" spans="2:9" ht="15">
      <c r="B1" s="176" t="s">
        <v>28</v>
      </c>
      <c r="C1" s="177"/>
      <c r="D1" s="177"/>
      <c r="E1" s="177"/>
      <c r="F1" s="177"/>
      <c r="G1" s="177"/>
      <c r="H1" s="177"/>
      <c r="I1" s="178"/>
    </row>
    <row r="2" spans="2:9" ht="15">
      <c r="B2" s="179"/>
      <c r="C2" s="180"/>
      <c r="D2" s="180"/>
      <c r="E2" s="180"/>
      <c r="F2" s="180"/>
      <c r="G2" s="180"/>
      <c r="H2" s="180"/>
      <c r="I2" s="181"/>
    </row>
    <row r="3" spans="2:9" ht="15.75" thickBot="1">
      <c r="B3" s="182"/>
      <c r="C3" s="183"/>
      <c r="D3" s="183"/>
      <c r="E3" s="183"/>
      <c r="F3" s="183"/>
      <c r="G3" s="183"/>
      <c r="H3" s="183"/>
      <c r="I3" s="184"/>
    </row>
    <row r="4" spans="2:9" ht="29.25" thickBot="1">
      <c r="B4" s="36" t="s">
        <v>29</v>
      </c>
      <c r="C4" s="35" t="s">
        <v>31</v>
      </c>
      <c r="D4" s="185" t="s">
        <v>30</v>
      </c>
      <c r="E4" s="186"/>
      <c r="F4" s="186"/>
      <c r="G4" s="186"/>
      <c r="H4" s="186"/>
      <c r="I4" s="187"/>
    </row>
    <row r="5" spans="2:9" ht="45" customHeight="1" thickBot="1">
      <c r="B5" s="28">
        <v>1</v>
      </c>
      <c r="C5" s="30" t="str">
        <f>+PlanAcción!A14</f>
        <v>Programa</v>
      </c>
      <c r="D5" s="155" t="s">
        <v>39</v>
      </c>
      <c r="E5" s="156"/>
      <c r="F5" s="156"/>
      <c r="G5" s="156"/>
      <c r="H5" s="156"/>
      <c r="I5" s="157"/>
    </row>
    <row r="6" spans="2:9" ht="45" customHeight="1" thickBot="1">
      <c r="B6" s="26">
        <v>2</v>
      </c>
      <c r="C6" s="31" t="str">
        <f>+PlanAcción!B14</f>
        <v>Subprograma</v>
      </c>
      <c r="D6" s="155" t="s">
        <v>40</v>
      </c>
      <c r="E6" s="156"/>
      <c r="F6" s="156"/>
      <c r="G6" s="156"/>
      <c r="H6" s="156"/>
      <c r="I6" s="157"/>
    </row>
    <row r="7" spans="2:9" ht="45" customHeight="1" thickBot="1">
      <c r="B7" s="26">
        <v>3</v>
      </c>
      <c r="C7" s="31" t="str">
        <f>+PlanAcción!C14</f>
        <v>Pond. Meta</v>
      </c>
      <c r="D7" s="155" t="s">
        <v>41</v>
      </c>
      <c r="E7" s="156"/>
      <c r="F7" s="156"/>
      <c r="G7" s="156"/>
      <c r="H7" s="156"/>
      <c r="I7" s="157"/>
    </row>
    <row r="8" spans="2:9" ht="45" customHeight="1" thickBot="1">
      <c r="B8" s="26">
        <v>4</v>
      </c>
      <c r="C8" s="31" t="str">
        <f>+PlanAcción!D14</f>
        <v>Descripcion Meta de Producto</v>
      </c>
      <c r="D8" s="155" t="s">
        <v>42</v>
      </c>
      <c r="E8" s="156"/>
      <c r="F8" s="156"/>
      <c r="G8" s="156"/>
      <c r="H8" s="156"/>
      <c r="I8" s="157"/>
    </row>
    <row r="9" spans="2:9" ht="45" customHeight="1" thickBot="1">
      <c r="B9" s="26">
        <v>5</v>
      </c>
      <c r="C9" s="31" t="str">
        <f>+PlanAcción!E14</f>
        <v>Código BPIM</v>
      </c>
      <c r="D9" s="155" t="s">
        <v>43</v>
      </c>
      <c r="E9" s="156"/>
      <c r="F9" s="156"/>
      <c r="G9" s="156"/>
      <c r="H9" s="156"/>
      <c r="I9" s="157"/>
    </row>
    <row r="10" spans="2:9" ht="45" customHeight="1" thickBot="1">
      <c r="B10" s="26">
        <v>6</v>
      </c>
      <c r="C10" s="31" t="str">
        <f>+PlanAcción!F14</f>
        <v>Nombre Proyecto</v>
      </c>
      <c r="D10" s="155" t="s">
        <v>44</v>
      </c>
      <c r="E10" s="156"/>
      <c r="F10" s="156"/>
      <c r="G10" s="156"/>
      <c r="H10" s="156"/>
      <c r="I10" s="157"/>
    </row>
    <row r="11" spans="2:9" ht="45" customHeight="1" thickBot="1">
      <c r="B11" s="26">
        <v>7</v>
      </c>
      <c r="C11" s="162" t="str">
        <f>+PlanAcción!G14</f>
        <v>RUBRO PRESUPUESTAL</v>
      </c>
      <c r="D11" s="33" t="s">
        <v>32</v>
      </c>
      <c r="E11" s="155" t="s">
        <v>47</v>
      </c>
      <c r="F11" s="156"/>
      <c r="G11" s="156"/>
      <c r="H11" s="156"/>
      <c r="I11" s="157"/>
    </row>
    <row r="12" spans="2:9" ht="45" customHeight="1" thickBot="1">
      <c r="B12" s="26">
        <v>8</v>
      </c>
      <c r="C12" s="162"/>
      <c r="D12" s="29" t="s">
        <v>33</v>
      </c>
      <c r="E12" s="155" t="s">
        <v>48</v>
      </c>
      <c r="F12" s="156"/>
      <c r="G12" s="156"/>
      <c r="H12" s="156"/>
      <c r="I12" s="157"/>
    </row>
    <row r="13" spans="2:9" ht="45" customHeight="1" thickBot="1">
      <c r="B13" s="26">
        <v>9</v>
      </c>
      <c r="C13" s="162"/>
      <c r="D13" s="29" t="s">
        <v>34</v>
      </c>
      <c r="E13" s="155" t="s">
        <v>49</v>
      </c>
      <c r="F13" s="156"/>
      <c r="G13" s="156"/>
      <c r="H13" s="156"/>
      <c r="I13" s="157"/>
    </row>
    <row r="14" spans="2:9" ht="45" customHeight="1" thickBot="1">
      <c r="B14" s="26">
        <v>10</v>
      </c>
      <c r="C14" s="162"/>
      <c r="D14" s="29" t="s">
        <v>35</v>
      </c>
      <c r="E14" s="155" t="s">
        <v>50</v>
      </c>
      <c r="F14" s="156"/>
      <c r="G14" s="156"/>
      <c r="H14" s="156"/>
      <c r="I14" s="157"/>
    </row>
    <row r="15" spans="2:9" ht="45" customHeight="1" thickBot="1">
      <c r="B15" s="26">
        <v>11</v>
      </c>
      <c r="C15" s="162"/>
      <c r="D15" s="29" t="s">
        <v>36</v>
      </c>
      <c r="E15" s="155" t="s">
        <v>51</v>
      </c>
      <c r="F15" s="156"/>
      <c r="G15" s="156"/>
      <c r="H15" s="156"/>
      <c r="I15" s="157"/>
    </row>
    <row r="16" spans="2:9" ht="45" customHeight="1" thickBot="1">
      <c r="B16" s="26">
        <v>12</v>
      </c>
      <c r="C16" s="162"/>
      <c r="D16" s="29" t="s">
        <v>37</v>
      </c>
      <c r="E16" s="155" t="s">
        <v>45</v>
      </c>
      <c r="F16" s="156"/>
      <c r="G16" s="156"/>
      <c r="H16" s="156"/>
      <c r="I16" s="157"/>
    </row>
    <row r="17" spans="2:9" ht="45" customHeight="1" thickBot="1">
      <c r="B17" s="26">
        <v>13</v>
      </c>
      <c r="C17" s="162"/>
      <c r="D17" s="34" t="s">
        <v>38</v>
      </c>
      <c r="E17" s="140" t="s">
        <v>52</v>
      </c>
      <c r="F17" s="141"/>
      <c r="G17" s="141"/>
      <c r="H17" s="141"/>
      <c r="I17" s="142"/>
    </row>
    <row r="18" spans="2:9" ht="45" customHeight="1" thickBot="1">
      <c r="B18" s="26">
        <v>14</v>
      </c>
      <c r="C18" s="31" t="str">
        <f>+PlanAcción!N14</f>
        <v>ACTIVIDADES A DESARROLLAR EN LA VIGENCIA 2014</v>
      </c>
      <c r="D18" s="155" t="s">
        <v>53</v>
      </c>
      <c r="E18" s="156"/>
      <c r="F18" s="156"/>
      <c r="G18" s="156"/>
      <c r="H18" s="156"/>
      <c r="I18" s="157"/>
    </row>
    <row r="19" spans="2:9" ht="45" customHeight="1" thickBot="1">
      <c r="B19" s="26">
        <v>15</v>
      </c>
      <c r="C19" s="31" t="str">
        <f>+PlanAcción!O14</f>
        <v>VALOR DE LA ACTIVIDAD</v>
      </c>
      <c r="D19" s="155" t="s">
        <v>54</v>
      </c>
      <c r="E19" s="156"/>
      <c r="F19" s="156"/>
      <c r="G19" s="156"/>
      <c r="H19" s="156"/>
      <c r="I19" s="157"/>
    </row>
    <row r="20" spans="2:9" ht="45" customHeight="1" thickBot="1">
      <c r="B20" s="26">
        <v>16</v>
      </c>
      <c r="C20" s="31" t="str">
        <f>+PlanAcción!P14</f>
        <v>Cod. Indic</v>
      </c>
      <c r="D20" s="155" t="s">
        <v>55</v>
      </c>
      <c r="E20" s="156"/>
      <c r="F20" s="156"/>
      <c r="G20" s="156"/>
      <c r="H20" s="156"/>
      <c r="I20" s="157"/>
    </row>
    <row r="21" spans="2:9" ht="45" customHeight="1" thickBot="1">
      <c r="B21" s="26">
        <v>17</v>
      </c>
      <c r="C21" s="31" t="str">
        <f>+PlanAcción!Q14</f>
        <v>Nombre</v>
      </c>
      <c r="D21" s="155" t="s">
        <v>56</v>
      </c>
      <c r="E21" s="156"/>
      <c r="F21" s="156"/>
      <c r="G21" s="156"/>
      <c r="H21" s="156"/>
      <c r="I21" s="157"/>
    </row>
    <row r="22" spans="2:9" ht="45" customHeight="1" thickBot="1">
      <c r="B22" s="26">
        <v>18</v>
      </c>
      <c r="C22" s="31" t="str">
        <f>+PlanAcción!R14</f>
        <v>Valor alcanzado a 31 de dic de la vigencia 2013</v>
      </c>
      <c r="D22" s="155" t="s">
        <v>57</v>
      </c>
      <c r="E22" s="156"/>
      <c r="F22" s="156"/>
      <c r="G22" s="156"/>
      <c r="H22" s="156"/>
      <c r="I22" s="157"/>
    </row>
    <row r="23" spans="2:9" ht="45" customHeight="1" thickBot="1">
      <c r="B23" s="26">
        <v>19</v>
      </c>
      <c r="C23" s="31" t="str">
        <f>+PlanAcción!S14</f>
        <v>Valor a lograrse a 31 de dic de la vigencia 2014</v>
      </c>
      <c r="D23" s="146" t="s">
        <v>58</v>
      </c>
      <c r="E23" s="147"/>
      <c r="F23" s="147"/>
      <c r="G23" s="147"/>
      <c r="H23" s="147"/>
      <c r="I23" s="148"/>
    </row>
    <row r="24" spans="2:9" s="27" customFormat="1" ht="45.75" customHeight="1" thickBot="1">
      <c r="B24" s="37">
        <v>20</v>
      </c>
      <c r="C24" s="162" t="str">
        <f>+PlanAcción!T13</f>
        <v>PROGRAMACION META DE PLAN DE DESARROLLO</v>
      </c>
      <c r="D24" s="158" t="s">
        <v>79</v>
      </c>
      <c r="E24" s="159"/>
      <c r="F24" s="160"/>
      <c r="G24" s="172" t="s">
        <v>59</v>
      </c>
      <c r="H24" s="173"/>
      <c r="I24" s="174"/>
    </row>
    <row r="25" spans="2:9" s="27" customFormat="1" ht="45.75" customHeight="1" thickBot="1">
      <c r="B25" s="37">
        <v>21</v>
      </c>
      <c r="C25" s="162"/>
      <c r="D25" s="143" t="s">
        <v>80</v>
      </c>
      <c r="E25" s="144"/>
      <c r="F25" s="145"/>
      <c r="G25" s="172" t="s">
        <v>59</v>
      </c>
      <c r="H25" s="173"/>
      <c r="I25" s="174"/>
    </row>
    <row r="26" spans="2:9" s="27" customFormat="1" ht="45.75" customHeight="1" thickBot="1">
      <c r="B26" s="37">
        <v>22</v>
      </c>
      <c r="C26" s="162"/>
      <c r="D26" s="143" t="s">
        <v>81</v>
      </c>
      <c r="E26" s="144"/>
      <c r="F26" s="145"/>
      <c r="G26" s="172" t="s">
        <v>59</v>
      </c>
      <c r="H26" s="173"/>
      <c r="I26" s="174"/>
    </row>
    <row r="27" spans="2:9" s="27" customFormat="1" ht="45.75" customHeight="1" thickBot="1">
      <c r="B27" s="26">
        <v>23</v>
      </c>
      <c r="C27" s="162"/>
      <c r="D27" s="158" t="s">
        <v>82</v>
      </c>
      <c r="E27" s="159"/>
      <c r="F27" s="160"/>
      <c r="G27" s="149" t="s">
        <v>59</v>
      </c>
      <c r="H27" s="150"/>
      <c r="I27" s="151"/>
    </row>
    <row r="28" spans="2:9" s="27" customFormat="1" ht="45.75" customHeight="1" thickBot="1">
      <c r="B28" s="26">
        <v>24</v>
      </c>
      <c r="C28" s="162"/>
      <c r="D28" s="143" t="s">
        <v>83</v>
      </c>
      <c r="E28" s="144"/>
      <c r="F28" s="145"/>
      <c r="G28" s="149" t="s">
        <v>59</v>
      </c>
      <c r="H28" s="150"/>
      <c r="I28" s="151"/>
    </row>
    <row r="29" spans="2:9" s="27" customFormat="1" ht="45.75" customHeight="1" thickBot="1">
      <c r="B29" s="37">
        <v>25</v>
      </c>
      <c r="C29" s="162"/>
      <c r="D29" s="143" t="s">
        <v>84</v>
      </c>
      <c r="E29" s="144"/>
      <c r="F29" s="145"/>
      <c r="G29" s="149" t="s">
        <v>59</v>
      </c>
      <c r="H29" s="150"/>
      <c r="I29" s="151"/>
    </row>
    <row r="30" spans="2:9" s="27" customFormat="1" ht="45.75" customHeight="1" thickBot="1">
      <c r="B30" s="37">
        <v>26</v>
      </c>
      <c r="C30" s="162"/>
      <c r="D30" s="158" t="s">
        <v>85</v>
      </c>
      <c r="E30" s="159"/>
      <c r="F30" s="160"/>
      <c r="G30" s="149" t="s">
        <v>59</v>
      </c>
      <c r="H30" s="150"/>
      <c r="I30" s="151"/>
    </row>
    <row r="31" spans="2:9" s="27" customFormat="1" ht="45.75" customHeight="1" thickBot="1">
      <c r="B31" s="37">
        <v>27</v>
      </c>
      <c r="C31" s="162"/>
      <c r="D31" s="143" t="s">
        <v>86</v>
      </c>
      <c r="E31" s="144"/>
      <c r="F31" s="145"/>
      <c r="G31" s="149" t="s">
        <v>59</v>
      </c>
      <c r="H31" s="150"/>
      <c r="I31" s="151"/>
    </row>
    <row r="32" spans="2:9" s="27" customFormat="1" ht="45.75" customHeight="1" thickBot="1">
      <c r="B32" s="26">
        <v>28</v>
      </c>
      <c r="C32" s="162"/>
      <c r="D32" s="143" t="s">
        <v>87</v>
      </c>
      <c r="E32" s="144"/>
      <c r="F32" s="145"/>
      <c r="G32" s="149" t="s">
        <v>59</v>
      </c>
      <c r="H32" s="150"/>
      <c r="I32" s="151"/>
    </row>
    <row r="33" spans="2:9" s="27" customFormat="1" ht="45.75" customHeight="1" thickBot="1">
      <c r="B33" s="26">
        <v>29</v>
      </c>
      <c r="C33" s="162"/>
      <c r="D33" s="158" t="s">
        <v>88</v>
      </c>
      <c r="E33" s="159"/>
      <c r="F33" s="160"/>
      <c r="G33" s="149" t="s">
        <v>59</v>
      </c>
      <c r="H33" s="150"/>
      <c r="I33" s="151"/>
    </row>
    <row r="34" spans="2:9" s="27" customFormat="1" ht="45.75" customHeight="1" thickBot="1">
      <c r="B34" s="37">
        <v>30</v>
      </c>
      <c r="C34" s="162"/>
      <c r="D34" s="143" t="s">
        <v>89</v>
      </c>
      <c r="E34" s="144"/>
      <c r="F34" s="145"/>
      <c r="G34" s="149" t="s">
        <v>59</v>
      </c>
      <c r="H34" s="150"/>
      <c r="I34" s="151"/>
    </row>
    <row r="35" spans="2:9" s="27" customFormat="1" ht="45.75" customHeight="1" thickBot="1">
      <c r="B35" s="58">
        <v>31</v>
      </c>
      <c r="C35" s="175"/>
      <c r="D35" s="188" t="s">
        <v>90</v>
      </c>
      <c r="E35" s="189"/>
      <c r="F35" s="190"/>
      <c r="G35" s="172" t="s">
        <v>59</v>
      </c>
      <c r="H35" s="173"/>
      <c r="I35" s="174"/>
    </row>
    <row r="36" spans="2:9" ht="19.5" customHeight="1">
      <c r="B36" s="59">
        <v>32</v>
      </c>
      <c r="C36" s="161" t="str">
        <f>+PlanAcción!AF13</f>
        <v>PROGRAMACION EJECUCION DE RECURSOS POR TRIMESTRE VIGENCIA 2014</v>
      </c>
      <c r="D36" s="163" t="s">
        <v>61</v>
      </c>
      <c r="E36" s="164"/>
      <c r="F36" s="164"/>
      <c r="G36" s="164"/>
      <c r="H36" s="164"/>
      <c r="I36" s="165"/>
    </row>
    <row r="37" spans="2:9" ht="19.5" customHeight="1">
      <c r="B37" s="26">
        <v>33</v>
      </c>
      <c r="C37" s="162"/>
      <c r="D37" s="166"/>
      <c r="E37" s="167"/>
      <c r="F37" s="167"/>
      <c r="G37" s="167"/>
      <c r="H37" s="167"/>
      <c r="I37" s="168"/>
    </row>
    <row r="38" spans="2:9" ht="19.5" customHeight="1">
      <c r="B38" s="26">
        <v>34</v>
      </c>
      <c r="C38" s="162"/>
      <c r="D38" s="166"/>
      <c r="E38" s="167"/>
      <c r="F38" s="167"/>
      <c r="G38" s="167"/>
      <c r="H38" s="167"/>
      <c r="I38" s="168"/>
    </row>
    <row r="39" spans="2:9" ht="19.5" customHeight="1">
      <c r="B39" s="37">
        <v>35</v>
      </c>
      <c r="C39" s="162"/>
      <c r="D39" s="166"/>
      <c r="E39" s="167"/>
      <c r="F39" s="167"/>
      <c r="G39" s="167"/>
      <c r="H39" s="167"/>
      <c r="I39" s="168"/>
    </row>
    <row r="40" spans="2:9" ht="19.5" customHeight="1">
      <c r="B40" s="37">
        <v>36</v>
      </c>
      <c r="C40" s="162"/>
      <c r="D40" s="166"/>
      <c r="E40" s="167"/>
      <c r="F40" s="167"/>
      <c r="G40" s="167"/>
      <c r="H40" s="167"/>
      <c r="I40" s="168"/>
    </row>
    <row r="41" spans="2:9" ht="19.5" customHeight="1">
      <c r="B41" s="37">
        <v>37</v>
      </c>
      <c r="C41" s="162"/>
      <c r="D41" s="166"/>
      <c r="E41" s="167"/>
      <c r="F41" s="167"/>
      <c r="G41" s="167"/>
      <c r="H41" s="167"/>
      <c r="I41" s="168"/>
    </row>
    <row r="42" spans="2:9" ht="19.5" customHeight="1">
      <c r="B42" s="26">
        <v>38</v>
      </c>
      <c r="C42" s="162"/>
      <c r="D42" s="166"/>
      <c r="E42" s="167"/>
      <c r="F42" s="167"/>
      <c r="G42" s="167"/>
      <c r="H42" s="167"/>
      <c r="I42" s="168"/>
    </row>
    <row r="43" spans="2:9" ht="19.5" customHeight="1">
      <c r="B43" s="26">
        <v>39</v>
      </c>
      <c r="C43" s="162"/>
      <c r="D43" s="166"/>
      <c r="E43" s="167"/>
      <c r="F43" s="167"/>
      <c r="G43" s="167"/>
      <c r="H43" s="167"/>
      <c r="I43" s="168"/>
    </row>
    <row r="44" spans="2:9" ht="19.5" customHeight="1">
      <c r="B44" s="37">
        <v>40</v>
      </c>
      <c r="C44" s="162"/>
      <c r="D44" s="166"/>
      <c r="E44" s="167"/>
      <c r="F44" s="167"/>
      <c r="G44" s="167"/>
      <c r="H44" s="167"/>
      <c r="I44" s="168"/>
    </row>
    <row r="45" spans="2:9" ht="19.5" customHeight="1">
      <c r="B45" s="37">
        <v>41</v>
      </c>
      <c r="C45" s="162"/>
      <c r="D45" s="166"/>
      <c r="E45" s="167"/>
      <c r="F45" s="167"/>
      <c r="G45" s="167"/>
      <c r="H45" s="167"/>
      <c r="I45" s="168"/>
    </row>
    <row r="46" spans="2:9" ht="19.5" customHeight="1">
      <c r="B46" s="37">
        <v>42</v>
      </c>
      <c r="C46" s="162"/>
      <c r="D46" s="166"/>
      <c r="E46" s="167"/>
      <c r="F46" s="167"/>
      <c r="G46" s="167"/>
      <c r="H46" s="167"/>
      <c r="I46" s="168"/>
    </row>
    <row r="47" spans="2:9" ht="19.5" customHeight="1">
      <c r="B47" s="26">
        <v>43</v>
      </c>
      <c r="C47" s="162"/>
      <c r="D47" s="166"/>
      <c r="E47" s="167"/>
      <c r="F47" s="167"/>
      <c r="G47" s="167"/>
      <c r="H47" s="167"/>
      <c r="I47" s="168"/>
    </row>
    <row r="48" spans="2:9" ht="19.5" customHeight="1">
      <c r="B48" s="26">
        <v>44</v>
      </c>
      <c r="C48" s="162"/>
      <c r="D48" s="166"/>
      <c r="E48" s="167"/>
      <c r="F48" s="167"/>
      <c r="G48" s="167"/>
      <c r="H48" s="167"/>
      <c r="I48" s="168"/>
    </row>
    <row r="49" spans="2:9" ht="19.5" customHeight="1">
      <c r="B49" s="37">
        <v>45</v>
      </c>
      <c r="C49" s="162"/>
      <c r="D49" s="166"/>
      <c r="E49" s="167"/>
      <c r="F49" s="167"/>
      <c r="G49" s="167"/>
      <c r="H49" s="167"/>
      <c r="I49" s="168"/>
    </row>
    <row r="50" spans="2:9" ht="19.5" customHeight="1">
      <c r="B50" s="37">
        <v>46</v>
      </c>
      <c r="C50" s="162"/>
      <c r="D50" s="166"/>
      <c r="E50" s="167"/>
      <c r="F50" s="167"/>
      <c r="G50" s="167"/>
      <c r="H50" s="167"/>
      <c r="I50" s="168"/>
    </row>
    <row r="51" spans="2:9" ht="19.5" customHeight="1">
      <c r="B51" s="37">
        <v>47</v>
      </c>
      <c r="C51" s="162"/>
      <c r="D51" s="166"/>
      <c r="E51" s="167"/>
      <c r="F51" s="167"/>
      <c r="G51" s="167"/>
      <c r="H51" s="167"/>
      <c r="I51" s="168"/>
    </row>
    <row r="52" spans="2:9" ht="19.5" customHeight="1">
      <c r="B52" s="26">
        <v>48</v>
      </c>
      <c r="C52" s="162"/>
      <c r="D52" s="166"/>
      <c r="E52" s="167"/>
      <c r="F52" s="167"/>
      <c r="G52" s="167"/>
      <c r="H52" s="167"/>
      <c r="I52" s="168"/>
    </row>
    <row r="53" spans="2:9" ht="19.5" customHeight="1">
      <c r="B53" s="26">
        <v>49</v>
      </c>
      <c r="C53" s="162"/>
      <c r="D53" s="166"/>
      <c r="E53" s="167"/>
      <c r="F53" s="167"/>
      <c r="G53" s="167"/>
      <c r="H53" s="167"/>
      <c r="I53" s="168"/>
    </row>
    <row r="54" spans="2:9" ht="19.5" customHeight="1">
      <c r="B54" s="37">
        <v>50</v>
      </c>
      <c r="C54" s="162"/>
      <c r="D54" s="166"/>
      <c r="E54" s="167"/>
      <c r="F54" s="167"/>
      <c r="G54" s="167"/>
      <c r="H54" s="167"/>
      <c r="I54" s="168"/>
    </row>
    <row r="55" spans="2:9" ht="19.5" customHeight="1">
      <c r="B55" s="37">
        <v>51</v>
      </c>
      <c r="C55" s="162"/>
      <c r="D55" s="166"/>
      <c r="E55" s="167"/>
      <c r="F55" s="167"/>
      <c r="G55" s="167"/>
      <c r="H55" s="167"/>
      <c r="I55" s="168"/>
    </row>
    <row r="56" spans="2:9" ht="19.5" customHeight="1" thickBot="1">
      <c r="B56" s="37">
        <v>52</v>
      </c>
      <c r="C56" s="162"/>
      <c r="D56" s="169"/>
      <c r="E56" s="170"/>
      <c r="F56" s="170"/>
      <c r="G56" s="170"/>
      <c r="H56" s="170"/>
      <c r="I56" s="171"/>
    </row>
    <row r="57" spans="2:9" ht="54.75" customHeight="1">
      <c r="B57" s="26">
        <v>53</v>
      </c>
      <c r="C57" s="31" t="str">
        <f>+PlanAcción!BA13</f>
        <v>Responsable
(Nombre y Cargo)</v>
      </c>
      <c r="D57" s="146" t="s">
        <v>60</v>
      </c>
      <c r="E57" s="147"/>
      <c r="F57" s="147"/>
      <c r="G57" s="147"/>
      <c r="H57" s="147"/>
      <c r="I57" s="148"/>
    </row>
    <row r="58" spans="2:9" ht="45" customHeight="1" thickBot="1">
      <c r="B58" s="60">
        <v>54</v>
      </c>
      <c r="C58" s="32" t="str">
        <f>+PlanAcción!BB13</f>
        <v>Observaciones</v>
      </c>
      <c r="D58" s="152"/>
      <c r="E58" s="153"/>
      <c r="F58" s="153"/>
      <c r="G58" s="153"/>
      <c r="H58" s="153"/>
      <c r="I58" s="154"/>
    </row>
  </sheetData>
  <sheetProtection/>
  <mergeCells count="51">
    <mergeCell ref="D32:F32"/>
    <mergeCell ref="D33:F33"/>
    <mergeCell ref="D34:F34"/>
    <mergeCell ref="D35:F35"/>
    <mergeCell ref="G29:I29"/>
    <mergeCell ref="G30:I30"/>
    <mergeCell ref="G31:I31"/>
    <mergeCell ref="B1:I3"/>
    <mergeCell ref="D4:I4"/>
    <mergeCell ref="D25:F25"/>
    <mergeCell ref="D26:F26"/>
    <mergeCell ref="D5:I5"/>
    <mergeCell ref="D6:I6"/>
    <mergeCell ref="D7:I7"/>
    <mergeCell ref="D9:I9"/>
    <mergeCell ref="C11:C17"/>
    <mergeCell ref="C24:C35"/>
    <mergeCell ref="G25:I25"/>
    <mergeCell ref="G26:I26"/>
    <mergeCell ref="D27:F27"/>
    <mergeCell ref="G32:I32"/>
    <mergeCell ref="D29:F29"/>
    <mergeCell ref="G34:I34"/>
    <mergeCell ref="G33:I33"/>
    <mergeCell ref="G35:I35"/>
    <mergeCell ref="G24:I24"/>
    <mergeCell ref="D8:I8"/>
    <mergeCell ref="G27:I27"/>
    <mergeCell ref="D10:I10"/>
    <mergeCell ref="D18:I18"/>
    <mergeCell ref="D20:I20"/>
    <mergeCell ref="E16:I16"/>
    <mergeCell ref="D28:F28"/>
    <mergeCell ref="D19:I19"/>
    <mergeCell ref="D30:F30"/>
    <mergeCell ref="C36:C56"/>
    <mergeCell ref="D36:I56"/>
    <mergeCell ref="D21:I21"/>
    <mergeCell ref="D22:I22"/>
    <mergeCell ref="D23:I23"/>
    <mergeCell ref="D24:F24"/>
    <mergeCell ref="E17:I17"/>
    <mergeCell ref="D31:F31"/>
    <mergeCell ref="D57:I57"/>
    <mergeCell ref="G28:I28"/>
    <mergeCell ref="D58:I58"/>
    <mergeCell ref="E11:I11"/>
    <mergeCell ref="E12:I12"/>
    <mergeCell ref="E13:I13"/>
    <mergeCell ref="E14:I14"/>
    <mergeCell ref="E15:I1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C20" sqref="C20"/>
    </sheetView>
  </sheetViews>
  <sheetFormatPr defaultColWidth="11.421875" defaultRowHeight="15"/>
  <cols>
    <col min="1" max="16384" width="11.421875" style="191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Archbold</dc:creator>
  <cp:keywords/>
  <dc:description/>
  <cp:lastModifiedBy>Luz Marina Hurtado Giraldo</cp:lastModifiedBy>
  <cp:lastPrinted>2013-11-27T16:31:20Z</cp:lastPrinted>
  <dcterms:created xsi:type="dcterms:W3CDTF">2013-01-07T15:09:44Z</dcterms:created>
  <dcterms:modified xsi:type="dcterms:W3CDTF">2014-01-24T15:27:54Z</dcterms:modified>
  <cp:category/>
  <cp:version/>
  <cp:contentType/>
  <cp:contentStatus/>
</cp:coreProperties>
</file>