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380" windowHeight="7890" firstSheet="1" activeTab="2"/>
  </bookViews>
  <sheets>
    <sheet name="PlanTrabajo 2014" sheetId="1" r:id="rId1"/>
    <sheet name="Agenda Ambiental" sheetId="2" r:id="rId2"/>
    <sheet name="Infraestructura Ambiental" sheetId="3" r:id="rId3"/>
    <sheet name="Albergue Animal" sheetId="4" r:id="rId4"/>
    <sheet name="Espacio Publico" sheetId="5" r:id="rId5"/>
    <sheet name="Parques" sheetId="6" r:id="rId6"/>
  </sheets>
  <definedNames>
    <definedName name="_xlnm.Print_Area" localSheetId="0">'PlanTrabajo 2014'!$A$1:$N$38</definedName>
    <definedName name="_xlnm.Print_Titles" localSheetId="1">'Agenda Ambiental'!$1:$15</definedName>
  </definedNames>
  <calcPr fullCalcOnLoad="1"/>
</workbook>
</file>

<file path=xl/sharedStrings.xml><?xml version="1.0" encoding="utf-8"?>
<sst xmlns="http://schemas.openxmlformats.org/spreadsheetml/2006/main" count="898" uniqueCount="238">
  <si>
    <t>ALCALDÍA DE MANIZALES</t>
  </si>
  <si>
    <t xml:space="preserve">MACROPROCESO DE PLANEACIÓN ESTRATÉGICA </t>
  </si>
  <si>
    <t>SUBPROCESO SISTEMA DE INFORMACIÓN ESTADÍSTICO</t>
  </si>
  <si>
    <t>PLAN DE DESARROLLO 2012 - 2015 "GOBIERNO EN LA CALLE"</t>
  </si>
  <si>
    <t>Programa</t>
  </si>
  <si>
    <t>Subprograma</t>
  </si>
  <si>
    <t>Pond. Meta</t>
  </si>
  <si>
    <t>Descripcion Meta de Producto</t>
  </si>
  <si>
    <t>Código BPIM</t>
  </si>
  <si>
    <t>Nombre Proyecto</t>
  </si>
  <si>
    <t>Cod. Indic</t>
  </si>
  <si>
    <t>Responsable
(Nombre y Cargo)</t>
  </si>
  <si>
    <t>Observaciones</t>
  </si>
  <si>
    <t>Nombre</t>
  </si>
  <si>
    <t>SGP</t>
  </si>
  <si>
    <t>Fondos Especiales</t>
  </si>
  <si>
    <t>Fondos Comunes</t>
  </si>
  <si>
    <t>Nación y Otros</t>
  </si>
  <si>
    <t xml:space="preserve">TOTAL AÑO </t>
  </si>
  <si>
    <t>Total Trimestre I</t>
  </si>
  <si>
    <t>PLAN DE ACCIÓN      VIGENCIA:</t>
  </si>
  <si>
    <t>Valor a lograrse a 31 de dic de la vigencia 2014</t>
  </si>
  <si>
    <t>Valor alcanzado a 31 de dic de la vigencia 2013</t>
  </si>
  <si>
    <t>PROGRAMACION EJECUCION DE RECURSOS POR TRIMESTRE VIGENCIA 2014</t>
  </si>
  <si>
    <t xml:space="preserve">ESTRUCTURA PLAN DE DESARROLLO </t>
  </si>
  <si>
    <t>INDICADOR</t>
  </si>
  <si>
    <t>ACTIVIDADES A DESARROLLAR EN LA VIGENCIA 2014</t>
  </si>
  <si>
    <t>RUBRO PRESUPUESTAL</t>
  </si>
  <si>
    <t>VALOR DE LA ACTIVIDAD</t>
  </si>
  <si>
    <t>PROGRAMACION META DE PLAN DE DESARROLLO</t>
  </si>
  <si>
    <t>Total tiemestre II</t>
  </si>
  <si>
    <t>Total tiemestre III</t>
  </si>
  <si>
    <t>Total tiemestre IV</t>
  </si>
  <si>
    <t>PL-PE-SIE-FR-003
ESTADO VIGENTE
VERSIÓN 2</t>
  </si>
  <si>
    <t>Mes 1</t>
  </si>
  <si>
    <t>Mes 2</t>
  </si>
  <si>
    <t>Mes 3</t>
  </si>
  <si>
    <t>Mes 4</t>
  </si>
  <si>
    <t>Mes 5</t>
  </si>
  <si>
    <t>Mes 6</t>
  </si>
  <si>
    <t>Mes 7</t>
  </si>
  <si>
    <t>Mes 8</t>
  </si>
  <si>
    <t>Mes 9</t>
  </si>
  <si>
    <t>Mes 10</t>
  </si>
  <si>
    <t>Mes 11</t>
  </si>
  <si>
    <t>Mes 12</t>
  </si>
  <si>
    <t>MACROPROCESO DE PLANEACIÓN</t>
  </si>
  <si>
    <t>PL-PE-BPIM-FR-001</t>
  </si>
  <si>
    <t>SUBPROCESO DE PROYECTOS DE INVERSIÓN MUNICIPAL</t>
  </si>
  <si>
    <t>ESTADO: VIGENTE</t>
  </si>
  <si>
    <t>VERSIÓN 3</t>
  </si>
  <si>
    <t>PLAN DE TRABAJO PARA PROYECTOS DE INVERSIÓN MUNICIPAL.</t>
  </si>
  <si>
    <t>LÍNEA ESTRATÉGICA: DESARROLLO DEL HABITAD</t>
  </si>
  <si>
    <t>PROPÓSITO: CONSOLIDAR EL SISTEMA PARA EL MEJORAMIENTO DE LA CALIDAD AMBIENTAL DEL MUNICIPIO</t>
  </si>
  <si>
    <t>PROGRAMA: PLANIFICACIÓN Y DESARROLLO  AMBIENTAL SOSTENIBLE</t>
  </si>
  <si>
    <t>SUBPROGRAMA: 1 -  Fortalecimiento del sistema de gestión ambiental municipal</t>
  </si>
  <si>
    <t>PROYECTO:</t>
  </si>
  <si>
    <t>AGENDA AMBIENTAL</t>
  </si>
  <si>
    <t>CODIGO:</t>
  </si>
  <si>
    <t>COMP.</t>
  </si>
  <si>
    <t>ACTIVIDADES</t>
  </si>
  <si>
    <t>SUBACTIVIDADES</t>
  </si>
  <si>
    <t>META ASOCIADA</t>
  </si>
  <si>
    <t>Ejecución financiera</t>
  </si>
  <si>
    <t>Costo 
Subactividad</t>
  </si>
  <si>
    <t>Costo total componente</t>
  </si>
  <si>
    <t>Rubros</t>
  </si>
  <si>
    <t>Responsable</t>
  </si>
  <si>
    <t>B1</t>
  </si>
  <si>
    <t>B2</t>
  </si>
  <si>
    <t>B3</t>
  </si>
  <si>
    <t>B4</t>
  </si>
  <si>
    <t>B5</t>
  </si>
  <si>
    <t>B6</t>
  </si>
  <si>
    <t>PERSONAL DE PLANTA TEMPORAL PARA APOYO EN LOS PROCESOS SIGAM Y DE PLANIFICACIÓN DEL ESPACIO PÚBLICO
VIGENCIAS FUTURAS</t>
  </si>
  <si>
    <t>APOYO EN IMPLEMENTACIÓN DEL SIGAM Y PROCESOS DE PLANIFICACIÓN DEL ESPACIO PÚBLICO</t>
  </si>
  <si>
    <t xml:space="preserve"> Desarrollo del 100% de los Proyectos a corto plazo de la Agenda Ambiental</t>
  </si>
  <si>
    <t>X</t>
  </si>
  <si>
    <t xml:space="preserve">14 3 81 35 11 126 80 </t>
  </si>
  <si>
    <t>DESARROLLO DE LA LÍNEA ESTRATEGICA DE EDUCACIÓN AMBIENTAL DE LA AGENDA AMBIENTAL
VIGENCIAS FUTURAS</t>
  </si>
  <si>
    <t xml:space="preserve">PROYECTO FERIA INFANTIL. FORTALECIMIENTO DE LA EDUCACIÓN AMBIENTAL EN LA POBLACIÓN INFANTIL. </t>
  </si>
  <si>
    <t>Desarrollo del 100% de los Proyectos a corto plazo de la Agenda Ambiental</t>
  </si>
  <si>
    <t xml:space="preserve">14 3 81 35 11 126 81 </t>
  </si>
  <si>
    <t>CAPACITACION Y ASISTENCIA TECNICA</t>
  </si>
  <si>
    <t>FUNCIONAMIENTO DEL OBSERVATORIO DE DESARROLLO SOSTENIBLE</t>
  </si>
  <si>
    <t>SEGUNDA ETAPA DE IMPLEMENTACIÓN DEL ODS, AMPLIACIÓN DE LOS ODS COMUNALES Y VEREDALES, CURSO DE CAPACITACIÓN</t>
  </si>
  <si>
    <t>Puesta en funcionamiento del observatorio ambiental</t>
  </si>
  <si>
    <t>14 3 81 35 11 126 4</t>
  </si>
  <si>
    <t>FORMULACIÓN DE LA POLÍTICA AMBIENTAL</t>
  </si>
  <si>
    <t>DESARROLLO DE LA METODOLÓGIA PARA LA CONSTRUCCIÓN PARTICIPATIVA DE LA POLÍTICA AMBIENTAL</t>
  </si>
  <si>
    <t>Reglamentación Municipal de la Política Ambiental Municipal y desarrollo programático</t>
  </si>
  <si>
    <t>DESARROLLO DE LA LÍNEA ESTRATEGICA DE EDUCACIÓN AMBIENTAL DE LA AGENDA AMBIENTAL</t>
  </si>
  <si>
    <t>DESARROLLO DE ACTIVIDADES DE SENSIBILIZACIÓN AMBIENTAL</t>
  </si>
  <si>
    <t>PERSONAL DE PLANTA TEMPORAL PARA APOYO EN LOS PROCESOS SIGAM Y DE PLANIFICACIÓN DEL ESPACIO PÚBLICO</t>
  </si>
  <si>
    <t>ACTIVIDADES DE SENSIBILIZACIÓN EN COMPARENDO AMBIENTAL</t>
  </si>
  <si>
    <t>ESTRETEGIA DE CULTURA CIUDADANA EN MANEJO DE RESIDUOS</t>
  </si>
  <si>
    <t>14 3 22 35 13 126 4</t>
  </si>
  <si>
    <t>SUBPROGRAMA: 2 -  Planificación, seguimiento y control al suelo de protección</t>
  </si>
  <si>
    <t>IMPLEMENTACIÓN DE LOS PLANES DE MANEJO AMBIENTAL EN LA ESTRATEGIA DE CONOCIMIENTO</t>
  </si>
  <si>
    <t xml:space="preserve"> EJECUCIÓN DE UNA ESTRATEGIA DE DIVULGACIÓN Y CAPACITACIÓN AMBIENTAL A TRAVÉS DE TALLERES PRÁCTICOS Y EXPEDICIONES EN LOS SUELOS DE PROTECCIÓN</t>
  </si>
  <si>
    <t>Implementar al 100% acciones de corto plazo para 4 PMA de áreas protegidas</t>
  </si>
  <si>
    <t>14-3-81-35-11-126-4</t>
  </si>
  <si>
    <t>PLANIFICACIÓN DE LAS ACCIONES DE RESTAURACIÓN DEL SUELO DE PROTECCIÓN - RETIROS DE CAUCES (DISEÑO)</t>
  </si>
  <si>
    <t>DISEÑO DE PARQUES LINEALES, RECUPERACIÓN DEL ESPACIO PÚBLICO DE LOS RETIROS DE LAS CORRIENTES URBANAS.</t>
  </si>
  <si>
    <t>Delimitación de 200 ha fajas de retiro de cauces en el cuatrienio</t>
  </si>
  <si>
    <t>OBRA FÍSICA</t>
  </si>
  <si>
    <t>IMPLEMENTACIÓN DE LOS PLANES DE MANEJO AMBIENTAL EN RELACIÓN A LA ADECUACIÓN DE ÁREAS DE APOYO AL TURISMO Y A LA EDUCACIÓN AMBIENTAL</t>
  </si>
  <si>
    <t>ADECUACIONES FÍSICAS EN LAS ÁREAS DE INTERÉS AMBIENTAL MONTELEÓN, SANCANCIO, CARACOLES Y ARENILLO</t>
  </si>
  <si>
    <t>14-3-81-35-11-126-2</t>
  </si>
  <si>
    <t>RECUPERACIÓN Y/O RESTAURACIÓN DE LOS SUELOS DE PROTECCIÓN</t>
  </si>
  <si>
    <t xml:space="preserve">RECUPERACIÓN Y/O RESTAURACIÓN Y PROTECCIÓN DEL SUELO DE PROTECCIÓN A TRAVÉS OBRAS DE DELIM ITACIÓN, MANTENIMIENTO Y CONTROL EN ZONAS CRÍTICAS (COMO RETIROS DE FAJAS FORESTALES EN ZONAS URBANAS Y RURALES) </t>
  </si>
  <si>
    <t>OBRA FISICA</t>
  </si>
  <si>
    <t>APLICACIÓN DEL ARTÍCULO 210 DE LA LEY 1450 DE 2011 «Mantenimiento de áreas de importancia estrégica para la conservación del recurso hidrico que surte de agua los  acueductos municipales»</t>
  </si>
  <si>
    <t>ADQUISICIÓN, MANTENIMIENTO Y ADMINISTRACIÓN DE ÁREAS DE IMPORTANCIA ESTRATÉGICA PARA LA CONSERVACIÓN DE RECURSOS HÍDRICOS QUE SURTEN DE AGUA LOS ACUEDUCTOS MUNICIPALES</t>
  </si>
  <si>
    <t>x</t>
  </si>
  <si>
    <t xml:space="preserve">14 3 11 35 12 126 2 </t>
  </si>
  <si>
    <t>FIRMA</t>
  </si>
  <si>
    <t>NOMBRE DEL LIDER DEL PROYECTO</t>
  </si>
  <si>
    <t>NOMBRE ORDENADOR DEL GASTO</t>
  </si>
  <si>
    <t>PROPOSITO:CONSOLIDAR EL SISTEMA PARA EL MEJORAMIENTO DE LA CALIDAD AMBIENTAL DEL MUNICIPIO</t>
  </si>
  <si>
    <t>DEPENDENCIA:SECRETARÍA DE MEDIO AMBIENTE</t>
  </si>
  <si>
    <t>FECHA DE ELABORACIÓN: 13 DE DICIEMBRE DE 2013</t>
  </si>
  <si>
    <t>PLANIFICACIÓN Y DESARROLLO  AMBIENTAL SOSTENIBLE</t>
  </si>
  <si>
    <t>PLA 02</t>
  </si>
  <si>
    <t>Porcentaje de proyectos de corto plazo desarrollados</t>
  </si>
  <si>
    <t>PLA 03</t>
  </si>
  <si>
    <t>Observatorio de desarrollo sostenible en funcionamiento</t>
  </si>
  <si>
    <t>PLA 05</t>
  </si>
  <si>
    <t>Porcentaje de avance de formulación de la Política</t>
  </si>
  <si>
    <t>Porcentaje de acciones implementadas</t>
  </si>
  <si>
    <t>PLA 12</t>
  </si>
  <si>
    <t>Numero de Ha´s de suelo de proyección recuperado y/o restaurado</t>
  </si>
  <si>
    <t>PLA 08</t>
  </si>
  <si>
    <t>1.  Fortalecimiento del sistema de gestión ambiental municipal</t>
  </si>
  <si>
    <t>2. Planificación, seguimiento y control al suelo de protección</t>
  </si>
  <si>
    <t>TATIANA OCHOA C.
PROFESIONAL ESPECIALIZADA</t>
  </si>
  <si>
    <t>ANDRÉS FELIPE RENDON.
PROFESIONAL UNIVERSITARIO</t>
  </si>
  <si>
    <t>PAULO CESAR MEJÍA V.
PROFESIONAL UNIVERSITARIO</t>
  </si>
  <si>
    <t>Puesta en funcionamiento del sistema nacional de indicadores</t>
  </si>
  <si>
    <t>PLA 04</t>
  </si>
  <si>
    <t>Sistema nacional de indicadores funcionando</t>
  </si>
  <si>
    <t>PLAN DE ACCIÓN      VIGENCIA: 2014</t>
  </si>
  <si>
    <t>PROPOSITO: 11: FORTALECER LOS PROCESOS DE SUMINISTRO DE AGUA POTABLE, TRATAMIENTO DE AGUAS Y GESTION DE RESIDUOS</t>
  </si>
  <si>
    <t>DEPENDENCIA: Medio Ambiente - Infraestructura Ambiental</t>
  </si>
  <si>
    <t>AMPLIACION Y MEJORAMIENTO DE LA INFRAESTRUCTURA DE LOS SISTEMAS DE SUMINISTRO DE AGUA POTABLE Y SANEAMIENTO BASICO</t>
  </si>
  <si>
    <t>CONSTRUCCION Y MANTENIMIENTO DE SISTEMAS DE ALCANTARILLADOS Y PLANTAS DE TRATAMIENTO DE AGUAS RESIDUALES URBANA Y RURAL</t>
  </si>
  <si>
    <t>Garantizar el 80% de cobertura en el servicio de agua potable en zona rural y 99.9% en zona urbana</t>
  </si>
  <si>
    <t>CONSTRUCCION Y DOTACION INFRAESTRUCTURA DE COBERTURA EN SERVICIOS BASICOS</t>
  </si>
  <si>
    <t xml:space="preserve"> ESTUDIOS TECNICOS, LEGALES, ECONOMICOS Y AMBIENTALES ( INVERSION) para Construcción  de alcantarillados y plantas de tratamiento en la zona rural</t>
  </si>
  <si>
    <t>OBR82</t>
  </si>
  <si>
    <t>Cobertura en servicio de agua potable zona rural y en zona urbana</t>
  </si>
  <si>
    <t>75,02 y 99,98</t>
  </si>
  <si>
    <t>78 y 99,98</t>
  </si>
  <si>
    <t>Aumento de cobertura supeditado a avances en la ejecución del Plan Dptal de Agua de Caldas. Cabe mencionar que los recursos del municipio en este tema se encuentran comprometidos hasta el año 2016 con el pago de vigencias futuras a la empresa Aguas de Manizales.</t>
  </si>
  <si>
    <t>Cobertura de 86.4% en servicio de alcantarillado zona rural y 98.63 en zona urbana</t>
  </si>
  <si>
    <t>Construcción  de alcantarillados y plantas de tratamiento en la zona rural</t>
  </si>
  <si>
    <t>OBR03</t>
  </si>
  <si>
    <t>87,26 y 99,07</t>
  </si>
  <si>
    <t>87,4 y 99,03</t>
  </si>
  <si>
    <t>Se busca mantener la cobertura dado que los recursos del municipio en este tema se encuentran comprometidos hasta el año 2016 con el pago de vigencias futuras a la empresa Aguas de Manizales.</t>
  </si>
  <si>
    <t>Tasas Retributivas</t>
  </si>
  <si>
    <t>Giro del 100% de recursos dispuestos por el municipio para Pago de subsidios servicio Acueducto-Alcantarillado</t>
  </si>
  <si>
    <t>OBR04</t>
  </si>
  <si>
    <t>Giro del 100% de recursos dispuestos por el municipio para Pago de subsidios servicio Aseo</t>
  </si>
  <si>
    <t>Construcción y rehabilitación redes de acueducto urbano</t>
  </si>
  <si>
    <t>Cobertura en servicio de alcantarillado zona rural y en zona urbana</t>
  </si>
  <si>
    <t>GESTION INTEGRAL DE RESIDUOS SOLIDOS</t>
  </si>
  <si>
    <t>Mantener en operación una escombrera por año</t>
  </si>
  <si>
    <t>PLAN DE GESTIÓN INTEGRAL DE RESIDUOS SÓLIDOS</t>
  </si>
  <si>
    <t>Prestación  de Servicios en Desarrollo del Proyecto- Gestión de residuos sólidos recuperables y aprovechables (VF)</t>
  </si>
  <si>
    <t>OBR07</t>
  </si>
  <si>
    <t>Mantenimiento en operación de escombreras municipales por parte del Municipio, según directrices de la Administración municipal, Coordinación de Infraestructura del municipio, Secretaría de Obras Públicas, Secretaría de Medio ambiente y gestiones administrativas coordinadas por la Secretaría de Planeación para la definición de nuevos sitios para uso de escombrera.</t>
  </si>
  <si>
    <t xml:space="preserve">Prestación  de Servicios en Desarrollo del Proyecto- Gestión de residuos sólidos recuperables y aprovechables </t>
  </si>
  <si>
    <t>Prestación  de Servicios en Desarrollo del Proyecto- Gestión de residuos sólidos recuperables y aprovechables</t>
  </si>
  <si>
    <t>Ampliar la cobertura del programa RECICLEMOS de la zona urbana al 60%</t>
  </si>
  <si>
    <t>OBR06</t>
  </si>
  <si>
    <t>Ampliar la cobertura del programa RECICLEMOS de la zona urbana</t>
  </si>
  <si>
    <t>Aumento de cobertura supeditado a la adquisión de vehículo recolector (tipo camión) de material aprovechable. Como se ha informado desde la vigencia 2012 requiere recursos</t>
  </si>
  <si>
    <t>Subsidios servicios públicos-aseo</t>
  </si>
  <si>
    <t>Subsidios servicios públicos-empocaldas</t>
  </si>
  <si>
    <t>Prestación  de Servicios en Desarrollo del Proyecto- Gestión de residuos sólidos recuperables y aprovechables (VF)-Interventoria escombreras</t>
  </si>
  <si>
    <t>OBR05</t>
  </si>
  <si>
    <t>Numero de metros cubicos de residuos dispuestos en condiciones adecuadas</t>
  </si>
  <si>
    <t>Giro del 100% de recursos dispuestos por el municipio para Pago de subsidios servicio Aseo - El indicador corresponde  al Numero de metros cubicos de residuos dispuestos en condiciones adecuadas reportado cada mes por la Empresa EMAS SA ESP para el Relleno Sanitario La Esmeralda, donde la meta del cuatrenio es 128000 m3</t>
  </si>
  <si>
    <t>PLANIFICACION Y MANEJO DE PARQUES, ZONAS VERDES Y ESPACIO PUBLICO</t>
  </si>
  <si>
    <t>PROTECCION, VIGILANCIA Y CONTROL A ANIMALES CALLEJEROS</t>
  </si>
  <si>
    <t>APOYO OPERATIVO PARA DESARROLLO DE PROTECCION, VIGILANCIA Y CONTROL A ANIMALES CALLEJEROS</t>
  </si>
  <si>
    <t>ATENCION DE SERVICIOS DEL ALBERGUE ANIMAL</t>
  </si>
  <si>
    <t>PRESTACION DE SERVICIOS EN DESARROLLO DEL PROYECTO</t>
  </si>
  <si>
    <t>ADQUISICION DE INSUMOS, MAQUINARIA Y EQUIPOS PARA EL DESARROLLO DEL PROYECTO</t>
  </si>
  <si>
    <t>GASTOS DE ADMINISTRACION</t>
  </si>
  <si>
    <t>AMPLIACION DE LAS INSTALACIONES DEL ALBERGUE ANIMAL</t>
  </si>
  <si>
    <t>OPERARIOS DE APOYO LOGISTICO Y PRESTACION DE SERVICIOS</t>
  </si>
  <si>
    <t>DISPOSICION DE RESIDUOS ORGANICOS</t>
  </si>
  <si>
    <t>PROGRAMA DE ESTERILIZACION DE ANIMALES ENTREGADOS EN ADOPCION</t>
  </si>
  <si>
    <t>ALIMENTACION  Y MEDICAMENTOS PARA EL DESARROLLO DEL PROYECTO</t>
  </si>
  <si>
    <t>PAGO DE SERVICIOS PUBLICOS DE INSTALACIONES DEL ALBERGUE ANIMAL</t>
  </si>
  <si>
    <t>CONSTRUCCION DE QUIROFANO Y OBRAS COMPLEMENTARIAS</t>
  </si>
  <si>
    <t>PROTECCION, VIGILANCIAY CONTROL DE ANIMALES CALLEJEROS</t>
  </si>
  <si>
    <t>GOB33</t>
  </si>
  <si>
    <t>GOB35</t>
  </si>
  <si>
    <t>GOB34</t>
  </si>
  <si>
    <t>CAPACIDAD DE ATENCION EN EL ALBERGUE</t>
  </si>
  <si>
    <t>PORCENTAJE DE ANIMALES DEL ALBERGUE ESTERILIZADOS</t>
  </si>
  <si>
    <t>UNIDAD QUIRURGICA Y DE RECUPERACION</t>
  </si>
  <si>
    <t>JUAN DAVID CORREA PROFESIONAL UNIVERSITARIO</t>
  </si>
  <si>
    <t>8.33%</t>
  </si>
  <si>
    <t>16.66%</t>
  </si>
  <si>
    <t>24.99%</t>
  </si>
  <si>
    <t>33.32%</t>
  </si>
  <si>
    <t>41.65%</t>
  </si>
  <si>
    <t>49.98%</t>
  </si>
  <si>
    <t>58.31%</t>
  </si>
  <si>
    <t>66.64%</t>
  </si>
  <si>
    <t>FECHA DE ELABORACIÓN: 13 diciembre de 2013</t>
  </si>
  <si>
    <t>FECHA DE ELABORACIÓN: 13 de Diciembre de 2013</t>
  </si>
  <si>
    <t>DEPENDENCIA: Secretaria del Medio Ambiente</t>
  </si>
  <si>
    <t>PLANIFICACION Y CONTROL DEL PESACIO PUBLICO</t>
  </si>
  <si>
    <t>PLANIFICACIÓN Y CONTROL DEL ESPACIO PUBLICO</t>
  </si>
  <si>
    <t>INSPECCION, VIGILANCIA Y CONTROL DEL ESPACIO PUBLICO</t>
  </si>
  <si>
    <t xml:space="preserve">ESTUDIOS Y DISEÑOS PARA EDECUACION DEL ESPACIO PUBLICO </t>
  </si>
  <si>
    <t>MEJORAMIENTO DEL ESPACIO PUBLICO CON OBRA FISICA</t>
  </si>
  <si>
    <t>RESTITUCION DEL ESPACIO PUBLICO EN LADERAS</t>
  </si>
  <si>
    <t>DOTACION PARA LABORES DE VIGILANCIA Y CONTROL AMBIENTAL</t>
  </si>
  <si>
    <t>GASTOS DE ADMINISTRACION  INSPECCION DE VIGILANCIA Y CONTROL AMBIENTAL</t>
  </si>
  <si>
    <t>GOB31</t>
  </si>
  <si>
    <t>PORCENTAJE DE OCUPACION DE VENDEDORES ILEGALES</t>
  </si>
  <si>
    <t>NESTOR ALEXANDER GARCIA TOLOSA PROFESIONAL UNIVERSITARIO</t>
  </si>
  <si>
    <t>FORTALECIMIENTO Y MANEJO AMBIENTAL DE ECOPARQUES Y ZONAS VERDES DEL MUNICIPIO</t>
  </si>
  <si>
    <t>ADMINISTRACION DEL MONUMENTO A LOS COLONIZADORES Y ECOPARQUE ALCAZARES</t>
  </si>
  <si>
    <t>MANTENIMIENTO DE PARQUES Y ZONAS VERDES ATRAVES DE LABORES DE ROSERIA Y MANEJO DE ARBORIZACION</t>
  </si>
  <si>
    <t>CONSTRUCCION Y MANTENIMIENTO DE PARQUES Y ZONAS VERDES A TRAVES DEL PROGRAMA GUARDIANAS DE LOS PARQUES</t>
  </si>
  <si>
    <t>Mantenimiento del 100% de metros cuadrados de parques, ecoparques y zonas verdes del municipio</t>
  </si>
  <si>
    <t>ADMINISTRACION DE MONUMENTOS, PARQUES Y ECOPARQUES DE LA CIUDAD</t>
  </si>
  <si>
    <t>MANTENIMIENTO DE PARQUES Y ZONAS VERDES</t>
  </si>
  <si>
    <t>PORCENTAJE DE METROS CUADRADOS DE PARQUES Y ZONAS VERDES EN MANTENIMIENTO</t>
  </si>
  <si>
    <t>OBR13</t>
  </si>
  <si>
    <t>SANTIAGO HERNANDEZ RENDON     PROFESIONAL UNIVERSITARIO</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</si>
</sst>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 &quot;#,##0.00\ ;&quot; $ (&quot;#,##0.00\);&quot; $ -&quot;#\ ;@\ "/>
    <numFmt numFmtId="173" formatCode="_(* #,##0.00_);_(* \(#,##0.00\);_(* \-??_);_(@_)"/>
    <numFmt numFmtId="174" formatCode="_(\$* #,##0.00_);_(\$* \(#,##0.00\);_(\$* \-??_);_(@_)"/>
    <numFmt numFmtId="175" formatCode="[$$-240A]#,##0.00;[Red]\([$$-240A]#,##0.00\)"/>
    <numFmt numFmtId="176" formatCode="&quot;$ &quot;#,##0_);&quot;($ &quot;#,##0\)"/>
    <numFmt numFmtId="177" formatCode="_(&quot;$ &quot;* #,##0.00_);_(&quot;$ &quot;* \(#,##0.00\);_(&quot;$ &quot;* \-??_);_(@_)"/>
    <numFmt numFmtId="178" formatCode="_(&quot;$ &quot;* #,##0_);_(&quot;$ &quot;* \(#,##0\);_(&quot;$ &quot;* \-??_);_(@_)"/>
    <numFmt numFmtId="179" formatCode="0.0"/>
    <numFmt numFmtId="180" formatCode="#,##0.0"/>
    <numFmt numFmtId="181" formatCode="[$$-240A]#,##0;\([$$-240A]#,##0\)"/>
    <numFmt numFmtId="182" formatCode="_-* #,##0.00&quot; €&quot;_-;\-* #,##0.00&quot; €&quot;_-;_-* \-??&quot; €&quot;_-;_-@_-"/>
    <numFmt numFmtId="183" formatCode="0.000000E+00"/>
    <numFmt numFmtId="184" formatCode="0.0000000E+00"/>
    <numFmt numFmtId="185" formatCode="0.00000000E+00"/>
    <numFmt numFmtId="186" formatCode="0.000000000E+00"/>
    <numFmt numFmtId="187" formatCode="0.0000000000E+00"/>
    <numFmt numFmtId="188" formatCode="0.00000000000E+00"/>
    <numFmt numFmtId="189" formatCode="0.000000000000E+00"/>
    <numFmt numFmtId="190" formatCode="0.0000000000000E+00"/>
    <numFmt numFmtId="191" formatCode="0.00000000000000E+00"/>
    <numFmt numFmtId="192" formatCode="0.000000000000000E+00"/>
    <numFmt numFmtId="193" formatCode="0.00000E+00"/>
    <numFmt numFmtId="194" formatCode="0.0000E+00"/>
    <numFmt numFmtId="195" formatCode="0.000E+00"/>
    <numFmt numFmtId="196" formatCode="0.0E+00"/>
    <numFmt numFmtId="197" formatCode="0E+00"/>
    <numFmt numFmtId="198" formatCode="[$$-240A]#,##0.0;\([$$-240A]#,##0.0\)"/>
  </numFmts>
  <fonts count="36">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b/>
      <sz val="12"/>
      <color indexed="8"/>
      <name val="Arial"/>
      <family val="2"/>
    </font>
    <font>
      <b/>
      <sz val="12"/>
      <name val="Arial"/>
      <family val="2"/>
    </font>
    <font>
      <b/>
      <sz val="18"/>
      <name val="Arial"/>
      <family val="2"/>
    </font>
    <font>
      <b/>
      <sz val="20"/>
      <name val="Arial"/>
      <family val="2"/>
    </font>
    <font>
      <b/>
      <sz val="22"/>
      <name val="Arial"/>
      <family val="2"/>
    </font>
    <font>
      <b/>
      <sz val="22"/>
      <color indexed="8"/>
      <name val="Arial"/>
      <family val="2"/>
    </font>
    <font>
      <b/>
      <sz val="10"/>
      <name val="Arial"/>
      <family val="2"/>
    </font>
    <font>
      <b/>
      <sz val="6"/>
      <name val="Arial"/>
      <family val="2"/>
    </font>
    <font>
      <sz val="10"/>
      <name val="Verdana"/>
      <family val="2"/>
    </font>
    <font>
      <sz val="11"/>
      <name val="Arial"/>
      <family val="2"/>
    </font>
    <font>
      <sz val="12"/>
      <name val="Arial"/>
      <family val="2"/>
    </font>
    <font>
      <b/>
      <sz val="10"/>
      <color indexed="9"/>
      <name val="Arial"/>
      <family val="2"/>
    </font>
    <font>
      <sz val="11"/>
      <color theme="1"/>
      <name val="Calibri"/>
      <family val="2"/>
    </font>
    <font>
      <b/>
      <sz val="10"/>
      <color theme="0"/>
      <name val="Arial"/>
      <family val="2"/>
    </font>
    <font>
      <sz val="10"/>
      <color theme="1"/>
      <name val="Arial"/>
      <family val="2"/>
    </font>
    <font>
      <sz val="12"/>
      <color theme="1"/>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85"/>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rgb="FF927BB1"/>
        <bgColor indexed="64"/>
      </patternFill>
    </fill>
    <fill>
      <patternFill patternType="solid">
        <fgColor rgb="FF92D050"/>
        <bgColor indexed="64"/>
      </patternFill>
    </fill>
    <fill>
      <patternFill patternType="solid">
        <fgColor rgb="FF7ABC32"/>
        <bgColor indexed="64"/>
      </patternFill>
    </fill>
    <fill>
      <patternFill patternType="solid">
        <fgColor theme="3" tint="0.39998000860214233"/>
        <bgColor indexed="64"/>
      </patternFill>
    </fill>
    <fill>
      <patternFill patternType="solid">
        <fgColor rgb="FF2C69B2"/>
        <bgColor indexed="64"/>
      </patternFill>
    </fill>
    <fill>
      <patternFill patternType="solid">
        <fgColor rgb="FFFFFF2F"/>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rgb="FF927BB1"/>
        <bgColor indexed="64"/>
      </patternFill>
    </fill>
    <fill>
      <patternFill patternType="solid">
        <fgColor rgb="FF7ABC32"/>
        <bgColor indexed="64"/>
      </patternFill>
    </fill>
    <fill>
      <patternFill patternType="solid">
        <fgColor rgb="FF2C69B2"/>
        <bgColor indexed="64"/>
      </patternFill>
    </fill>
    <fill>
      <patternFill patternType="solid">
        <fgColor rgb="FFFFFF2F"/>
        <bgColor indexed="64"/>
      </patternFill>
    </fill>
    <fill>
      <patternFill patternType="solid">
        <fgColor theme="5" tint="0.39998000860214233"/>
        <bgColor indexed="64"/>
      </patternFill>
    </fill>
    <fill>
      <patternFill patternType="solid">
        <fgColor rgb="FFFFFF00"/>
        <bgColor indexed="64"/>
      </patternFill>
    </fill>
    <fill>
      <patternFill patternType="solid">
        <fgColor rgb="FFFFFF00"/>
        <bgColor indexed="64"/>
      </patternFill>
    </fill>
    <fill>
      <patternFill patternType="solid">
        <fgColor rgb="FF7030A0"/>
        <bgColor indexed="64"/>
      </patternFill>
    </fill>
    <fill>
      <patternFill patternType="solid">
        <fgColor rgb="FF7030A0"/>
        <bgColor indexed="64"/>
      </patternFill>
    </fill>
    <fill>
      <patternFill patternType="solid">
        <fgColor rgb="FF92D050"/>
        <bgColor indexed="64"/>
      </patternFill>
    </fill>
    <fill>
      <patternFill patternType="solid">
        <fgColor rgb="FF0070C0"/>
        <bgColor indexed="64"/>
      </patternFill>
    </fill>
    <fill>
      <patternFill patternType="solid">
        <fgColor rgb="FF0070C0"/>
        <bgColor indexed="64"/>
      </patternFill>
    </fill>
    <fill>
      <patternFill patternType="solid">
        <fgColor theme="3" tint="0.39998000860214233"/>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top style="medium"/>
      <bottom/>
    </border>
    <border>
      <left style="thin"/>
      <right style="thin"/>
      <top style="medium"/>
      <bottom>
        <color indexed="63"/>
      </bottom>
    </border>
    <border>
      <left style="thin"/>
      <right style="medium"/>
      <top style="medium"/>
      <bottom/>
    </border>
    <border>
      <left style="medium"/>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medium"/>
      <right style="medium"/>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color indexed="63"/>
      </top>
      <bottom style="thin"/>
    </border>
    <border>
      <left/>
      <right>
        <color indexed="63"/>
      </right>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color indexed="63"/>
      </right>
      <top style="thin"/>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style="medium"/>
      <right>
        <color indexed="63"/>
      </right>
      <top style="thin"/>
      <bottom style="medium"/>
    </border>
    <border>
      <left style="medium"/>
      <right style="thin"/>
      <top style="thin"/>
      <bottom style="medium"/>
    </border>
    <border>
      <left style="thin"/>
      <right style="medium"/>
      <top style="thin"/>
      <bottom>
        <color indexed="63"/>
      </bottom>
    </border>
    <border>
      <left style="medium"/>
      <right style="medium"/>
      <top style="thin"/>
      <bottom>
        <color indexed="63"/>
      </bottom>
    </border>
    <border>
      <left style="medium"/>
      <right style="medium"/>
      <top style="medium"/>
      <bottom style="thin">
        <color indexed="8"/>
      </bottom>
    </border>
    <border>
      <left style="medium"/>
      <right style="medium"/>
      <top style="thin">
        <color indexed="8"/>
      </top>
      <bottom style="medium"/>
    </border>
    <border>
      <left style="medium"/>
      <right style="thin"/>
      <top style="medium"/>
      <bottom style="medium"/>
    </border>
    <border>
      <left>
        <color indexed="63"/>
      </left>
      <right style="medium"/>
      <top>
        <color indexed="63"/>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color indexed="63"/>
      </right>
      <top style="medium"/>
      <bottom>
        <color indexed="63"/>
      </bottom>
    </border>
    <border>
      <left style="medium"/>
      <right style="medium"/>
      <top style="thin">
        <color indexed="8"/>
      </top>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style="medium"/>
      <top>
        <color indexed="63"/>
      </top>
      <bottom>
        <color indexed="63"/>
      </bottom>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172" fontId="0" fillId="0" borderId="0">
      <alignment/>
      <protection/>
    </xf>
    <xf numFmtId="0" fontId="0" fillId="0" borderId="0">
      <alignment/>
      <protection/>
    </xf>
    <xf numFmtId="177" fontId="0" fillId="0" borderId="0" applyFill="0" applyBorder="0" applyAlignment="0" applyProtection="0"/>
    <xf numFmtId="0" fontId="9" fillId="3" borderId="0" applyNumberFormat="0" applyBorder="0" applyAlignment="0" applyProtection="0"/>
    <xf numFmtId="0" fontId="9"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4" fontId="0" fillId="0" borderId="0" applyFill="0" applyBorder="0" applyAlignment="0" applyProtection="0"/>
    <xf numFmtId="182" fontId="1"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2" fillId="0" borderId="0">
      <alignment/>
      <protection/>
    </xf>
    <xf numFmtId="0" fontId="1" fillId="0" borderId="0">
      <alignment/>
      <protection/>
    </xf>
    <xf numFmtId="0" fontId="1" fillId="0" borderId="0">
      <alignment/>
      <protection/>
    </xf>
    <xf numFmtId="175" fontId="0" fillId="0" borderId="0">
      <alignment/>
      <protection/>
    </xf>
    <xf numFmtId="0" fontId="32" fillId="0" borderId="0">
      <alignment/>
      <protection/>
    </xf>
    <xf numFmtId="0" fontId="28" fillId="0" borderId="0">
      <alignment/>
      <protection/>
    </xf>
    <xf numFmtId="0" fontId="11" fillId="0" borderId="0">
      <alignment/>
      <protection/>
    </xf>
    <xf numFmtId="0" fontId="0" fillId="23" borderId="4" applyNumberFormat="0" applyAlignment="0" applyProtection="0"/>
    <xf numFmtId="0" fontId="0" fillId="23" borderId="4" applyNumberFormat="0" applyAlignment="0" applyProtection="0"/>
    <xf numFmtId="9" fontId="0" fillId="0" borderId="0" applyFill="0" applyBorder="0" applyAlignment="0" applyProtection="0"/>
    <xf numFmtId="0" fontId="12" fillId="16" borderId="5" applyNumberFormat="0" applyAlignment="0" applyProtection="0"/>
    <xf numFmtId="0" fontId="12" fillId="1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5"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cellStyleXfs>
  <cellXfs count="409">
    <xf numFmtId="0" fontId="0" fillId="0" borderId="0" xfId="0" applyAlignment="1">
      <alignment/>
    </xf>
    <xf numFmtId="0" fontId="19" fillId="0" borderId="0" xfId="0" applyFont="1" applyFill="1" applyAlignment="1">
      <alignment vertical="center" wrapText="1"/>
    </xf>
    <xf numFmtId="0" fontId="19" fillId="0" borderId="0" xfId="0" applyFont="1" applyFill="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9" fillId="0" borderId="1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11" xfId="0" applyFont="1" applyFill="1" applyBorder="1" applyAlignment="1">
      <alignment vertical="center" wrapText="1"/>
    </xf>
    <xf numFmtId="0" fontId="21" fillId="24" borderId="10" xfId="96" applyFont="1" applyFill="1" applyBorder="1" applyAlignment="1">
      <alignment horizontal="center" vertical="center" wrapText="1"/>
      <protection/>
    </xf>
    <xf numFmtId="0" fontId="21" fillId="25" borderId="10" xfId="96" applyFont="1" applyFill="1" applyBorder="1" applyAlignment="1">
      <alignment horizontal="center" vertical="center" wrapText="1"/>
      <protection/>
    </xf>
    <xf numFmtId="0" fontId="21" fillId="26" borderId="10" xfId="96" applyFont="1" applyFill="1" applyBorder="1" applyAlignment="1">
      <alignment horizontal="center" vertical="center" wrapText="1"/>
      <protection/>
    </xf>
    <xf numFmtId="0" fontId="21" fillId="27" borderId="10" xfId="96" applyFont="1" applyFill="1" applyBorder="1" applyAlignment="1">
      <alignment horizontal="center" vertical="center" wrapText="1"/>
      <protection/>
    </xf>
    <xf numFmtId="0" fontId="21" fillId="28" borderId="10" xfId="96" applyFont="1" applyFill="1" applyBorder="1" applyAlignment="1">
      <alignment horizontal="center" vertical="center" wrapText="1"/>
      <protection/>
    </xf>
    <xf numFmtId="0" fontId="21" fillId="29" borderId="10" xfId="96" applyFont="1" applyFill="1" applyBorder="1" applyAlignment="1">
      <alignment horizontal="center" vertical="center" wrapText="1"/>
      <protection/>
    </xf>
    <xf numFmtId="0" fontId="21" fillId="24" borderId="12" xfId="96" applyFont="1" applyFill="1" applyBorder="1" applyAlignment="1">
      <alignment horizontal="center" vertical="center" wrapText="1"/>
      <protection/>
    </xf>
    <xf numFmtId="0" fontId="26" fillId="0" borderId="13" xfId="91" applyFont="1" applyBorder="1" applyAlignment="1">
      <alignment horizontal="center" vertical="center" wrapText="1"/>
      <protection/>
    </xf>
    <xf numFmtId="0" fontId="26" fillId="0" borderId="0" xfId="91" applyFont="1" applyAlignment="1">
      <alignment horizontal="center" vertical="center" wrapText="1"/>
      <protection/>
    </xf>
    <xf numFmtId="0" fontId="27" fillId="0" borderId="14" xfId="91" applyFont="1" applyBorder="1" applyAlignment="1">
      <alignment horizontal="center" vertical="center" wrapText="1"/>
      <protection/>
    </xf>
    <xf numFmtId="0" fontId="26" fillId="0" borderId="15" xfId="91" applyFont="1" applyBorder="1" applyAlignment="1">
      <alignment horizontal="center" vertical="center" wrapText="1"/>
      <protection/>
    </xf>
    <xf numFmtId="180" fontId="26" fillId="0" borderId="0" xfId="91" applyNumberFormat="1" applyFont="1" applyAlignment="1">
      <alignment horizontal="center" vertical="center" wrapText="1"/>
      <protection/>
    </xf>
    <xf numFmtId="0" fontId="26" fillId="0" borderId="16" xfId="91" applyFont="1" applyFill="1" applyBorder="1" applyAlignment="1">
      <alignment vertical="center" wrapText="1"/>
      <protection/>
    </xf>
    <xf numFmtId="0" fontId="26" fillId="0" borderId="17" xfId="91" applyFont="1" applyFill="1" applyBorder="1" applyAlignment="1">
      <alignment horizontal="right" vertical="center" wrapText="1"/>
      <protection/>
    </xf>
    <xf numFmtId="181" fontId="26" fillId="0" borderId="0" xfId="91" applyNumberFormat="1" applyFont="1" applyAlignment="1">
      <alignment horizontal="center" vertical="center" wrapText="1"/>
      <protection/>
    </xf>
    <xf numFmtId="0" fontId="26" fillId="16" borderId="18" xfId="91" applyFont="1" applyFill="1" applyBorder="1" applyAlignment="1">
      <alignment horizontal="center" vertical="center" wrapText="1"/>
      <protection/>
    </xf>
    <xf numFmtId="0" fontId="26" fillId="16" borderId="19" xfId="91" applyFont="1" applyFill="1" applyBorder="1" applyAlignment="1">
      <alignment horizontal="center" vertical="center" wrapText="1"/>
      <protection/>
    </xf>
    <xf numFmtId="0" fontId="26" fillId="16" borderId="20" xfId="91" applyFont="1" applyFill="1" applyBorder="1" applyAlignment="1">
      <alignment horizontal="center" vertical="center" wrapText="1"/>
      <protection/>
    </xf>
    <xf numFmtId="179" fontId="26" fillId="30" borderId="21" xfId="91" applyNumberFormat="1" applyFont="1" applyFill="1" applyBorder="1" applyAlignment="1">
      <alignment horizontal="center" vertical="center" wrapText="1"/>
      <protection/>
    </xf>
    <xf numFmtId="179" fontId="26" fillId="30" borderId="22" xfId="91" applyNumberFormat="1" applyFont="1" applyFill="1" applyBorder="1" applyAlignment="1">
      <alignment horizontal="center" vertical="center" wrapText="1"/>
      <protection/>
    </xf>
    <xf numFmtId="179" fontId="26" fillId="30" borderId="23" xfId="91" applyNumberFormat="1" applyFont="1" applyFill="1" applyBorder="1" applyAlignment="1">
      <alignment horizontal="center" vertical="center" wrapText="1"/>
      <protection/>
    </xf>
    <xf numFmtId="0" fontId="1" fillId="0" borderId="24" xfId="91" applyFont="1" applyFill="1" applyBorder="1" applyAlignment="1">
      <alignment horizontal="center" vertical="center" wrapText="1"/>
      <protection/>
    </xf>
    <xf numFmtId="179" fontId="26" fillId="30" borderId="12" xfId="91" applyNumberFormat="1" applyFont="1" applyFill="1" applyBorder="1" applyAlignment="1">
      <alignment horizontal="center" vertical="center" wrapText="1"/>
      <protection/>
    </xf>
    <xf numFmtId="179" fontId="26" fillId="30" borderId="10" xfId="91" applyNumberFormat="1" applyFont="1" applyFill="1" applyBorder="1" applyAlignment="1">
      <alignment horizontal="center" vertical="center" wrapText="1"/>
      <protection/>
    </xf>
    <xf numFmtId="179" fontId="26" fillId="30" borderId="11" xfId="91" applyNumberFormat="1" applyFont="1" applyFill="1" applyBorder="1" applyAlignment="1">
      <alignment horizontal="center" vertical="center" wrapText="1"/>
      <protection/>
    </xf>
    <xf numFmtId="0" fontId="1" fillId="0" borderId="24" xfId="91" applyFont="1" applyFill="1" applyBorder="1" applyAlignment="1">
      <alignment vertical="center" wrapText="1"/>
      <protection/>
    </xf>
    <xf numFmtId="179" fontId="26" fillId="0" borderId="12" xfId="91" applyNumberFormat="1" applyFont="1" applyFill="1" applyBorder="1" applyAlignment="1">
      <alignment horizontal="center" vertical="center" wrapText="1"/>
      <protection/>
    </xf>
    <xf numFmtId="179" fontId="26" fillId="0" borderId="10" xfId="91" applyNumberFormat="1" applyFont="1" applyFill="1" applyBorder="1" applyAlignment="1">
      <alignment horizontal="center" vertical="center" wrapText="1"/>
      <protection/>
    </xf>
    <xf numFmtId="179" fontId="26" fillId="0" borderId="11" xfId="91" applyNumberFormat="1" applyFont="1" applyFill="1" applyBorder="1" applyAlignment="1">
      <alignment horizontal="center" vertical="center" wrapText="1"/>
      <protection/>
    </xf>
    <xf numFmtId="0" fontId="26" fillId="30" borderId="10" xfId="91" applyNumberFormat="1" applyFont="1" applyFill="1" applyBorder="1" applyAlignment="1">
      <alignment horizontal="center" vertical="center" wrapText="1"/>
      <protection/>
    </xf>
    <xf numFmtId="1" fontId="26" fillId="30" borderId="10" xfId="91" applyNumberFormat="1" applyFont="1" applyFill="1" applyBorder="1" applyAlignment="1">
      <alignment horizontal="center" vertical="center" wrapText="1"/>
      <protection/>
    </xf>
    <xf numFmtId="1" fontId="26" fillId="30" borderId="11" xfId="91" applyNumberFormat="1" applyFont="1" applyFill="1" applyBorder="1" applyAlignment="1">
      <alignment horizontal="center" vertical="center" wrapText="1"/>
      <protection/>
    </xf>
    <xf numFmtId="179" fontId="26" fillId="30" borderId="25" xfId="91" applyNumberFormat="1" applyFont="1" applyFill="1" applyBorder="1" applyAlignment="1">
      <alignment horizontal="center" vertical="center" wrapText="1"/>
      <protection/>
    </xf>
    <xf numFmtId="179" fontId="26" fillId="30" borderId="26" xfId="91" applyNumberFormat="1" applyFont="1" applyFill="1" applyBorder="1" applyAlignment="1">
      <alignment horizontal="center" vertical="center" wrapText="1"/>
      <protection/>
    </xf>
    <xf numFmtId="179" fontId="26" fillId="30" borderId="27" xfId="91" applyNumberFormat="1" applyFont="1" applyFill="1" applyBorder="1" applyAlignment="1">
      <alignment horizontal="center" vertical="center" wrapText="1"/>
      <protection/>
    </xf>
    <xf numFmtId="0" fontId="1" fillId="0" borderId="28" xfId="91" applyFont="1" applyFill="1" applyBorder="1" applyAlignment="1">
      <alignment vertical="center" wrapText="1"/>
      <protection/>
    </xf>
    <xf numFmtId="0" fontId="1" fillId="0" borderId="29" xfId="91" applyFont="1" applyFill="1" applyBorder="1" applyAlignment="1">
      <alignment horizontal="center" vertical="center" textRotation="90" wrapText="1"/>
      <protection/>
    </xf>
    <xf numFmtId="0" fontId="1" fillId="0" borderId="0" xfId="95" applyFont="1" applyFill="1" applyBorder="1" applyAlignment="1" applyProtection="1">
      <alignment horizontal="center" vertical="center" wrapText="1"/>
      <protection hidden="1"/>
    </xf>
    <xf numFmtId="0" fontId="1" fillId="0" borderId="0" xfId="91" applyFont="1" applyFill="1" applyBorder="1" applyAlignment="1">
      <alignment horizontal="center" vertical="center" wrapText="1"/>
      <protection/>
    </xf>
    <xf numFmtId="179" fontId="26" fillId="0" borderId="0" xfId="91" applyNumberFormat="1" applyFont="1" applyFill="1" applyBorder="1" applyAlignment="1">
      <alignment horizontal="center" vertical="center" wrapText="1"/>
      <protection/>
    </xf>
    <xf numFmtId="0" fontId="26" fillId="0" borderId="0" xfId="91" applyNumberFormat="1" applyFont="1" applyFill="1" applyBorder="1" applyAlignment="1">
      <alignment horizontal="center" vertical="center" wrapText="1"/>
      <protection/>
    </xf>
    <xf numFmtId="1" fontId="26" fillId="0" borderId="0" xfId="91" applyNumberFormat="1" applyFont="1" applyFill="1" applyBorder="1" applyAlignment="1">
      <alignment horizontal="center" vertical="center" wrapText="1"/>
      <protection/>
    </xf>
    <xf numFmtId="181" fontId="26" fillId="0" borderId="0" xfId="91" applyNumberFormat="1" applyFont="1" applyFill="1" applyBorder="1" applyAlignment="1">
      <alignment horizontal="center" vertical="center" wrapText="1"/>
      <protection/>
    </xf>
    <xf numFmtId="3" fontId="26" fillId="0" borderId="0" xfId="91" applyNumberFormat="1" applyFont="1" applyFill="1" applyBorder="1" applyAlignment="1">
      <alignment horizontal="center" vertical="center" wrapText="1"/>
      <protection/>
    </xf>
    <xf numFmtId="0" fontId="26" fillId="0" borderId="30" xfId="91" applyFont="1" applyFill="1" applyBorder="1" applyAlignment="1">
      <alignment horizontal="center" vertical="center" wrapText="1"/>
      <protection/>
    </xf>
    <xf numFmtId="0" fontId="26" fillId="0" borderId="31" xfId="91" applyFont="1" applyFill="1" applyBorder="1" applyAlignment="1">
      <alignment horizontal="center" vertical="center" textRotation="90" wrapText="1"/>
      <protection/>
    </xf>
    <xf numFmtId="179" fontId="26" fillId="0" borderId="32" xfId="91" applyNumberFormat="1" applyFont="1" applyFill="1" applyBorder="1" applyAlignment="1">
      <alignment horizontal="center" vertical="center" wrapText="1"/>
      <protection/>
    </xf>
    <xf numFmtId="179" fontId="26" fillId="0" borderId="33" xfId="91" applyNumberFormat="1" applyFont="1" applyFill="1" applyBorder="1" applyAlignment="1">
      <alignment horizontal="center" vertical="center" wrapText="1"/>
      <protection/>
    </xf>
    <xf numFmtId="179" fontId="26" fillId="0" borderId="34" xfId="91" applyNumberFormat="1" applyFont="1" applyFill="1" applyBorder="1" applyAlignment="1">
      <alignment horizontal="center" vertical="center" wrapText="1"/>
      <protection/>
    </xf>
    <xf numFmtId="181" fontId="26" fillId="0" borderId="35" xfId="91" applyNumberFormat="1" applyFont="1" applyFill="1" applyBorder="1" applyAlignment="1">
      <alignment horizontal="center" vertical="center" wrapText="1"/>
      <protection/>
    </xf>
    <xf numFmtId="180" fontId="1" fillId="0" borderId="31" xfId="91" applyNumberFormat="1" applyFont="1" applyFill="1" applyBorder="1" applyAlignment="1">
      <alignment horizontal="center" vertical="center" wrapText="1"/>
      <protection/>
    </xf>
    <xf numFmtId="0" fontId="1" fillId="0" borderId="13" xfId="91" applyFont="1" applyFill="1" applyBorder="1" applyAlignment="1">
      <alignment vertical="center" wrapText="1"/>
      <protection/>
    </xf>
    <xf numFmtId="0" fontId="26" fillId="0" borderId="36" xfId="91" applyFont="1" applyFill="1" applyBorder="1" applyAlignment="1">
      <alignment horizontal="center" vertical="center" textRotation="90" wrapText="1"/>
      <protection/>
    </xf>
    <xf numFmtId="181" fontId="26" fillId="0" borderId="37" xfId="91" applyNumberFormat="1" applyFont="1" applyFill="1" applyBorder="1" applyAlignment="1">
      <alignment horizontal="center" vertical="center" wrapText="1"/>
      <protection/>
    </xf>
    <xf numFmtId="180" fontId="1" fillId="0" borderId="36" xfId="91" applyNumberFormat="1" applyFont="1" applyFill="1" applyBorder="1" applyAlignment="1">
      <alignment horizontal="center" vertical="center" wrapText="1"/>
      <protection/>
    </xf>
    <xf numFmtId="0" fontId="26" fillId="0" borderId="24" xfId="91" applyFont="1" applyFill="1" applyBorder="1" applyAlignment="1">
      <alignment horizontal="center" vertical="center" textRotation="90" wrapText="1"/>
      <protection/>
    </xf>
    <xf numFmtId="180" fontId="1" fillId="0" borderId="24" xfId="91" applyNumberFormat="1" applyFont="1" applyFill="1" applyBorder="1" applyAlignment="1">
      <alignment horizontal="center" vertical="center" wrapText="1"/>
      <protection/>
    </xf>
    <xf numFmtId="0" fontId="1" fillId="0" borderId="24" xfId="91" applyFont="1" applyBorder="1" applyAlignment="1">
      <alignment horizontal="left" vertical="center" wrapText="1"/>
      <protection/>
    </xf>
    <xf numFmtId="1" fontId="1" fillId="30" borderId="38" xfId="91" applyNumberFormat="1" applyFont="1" applyFill="1" applyBorder="1" applyAlignment="1">
      <alignment horizontal="left" vertical="center" wrapText="1"/>
      <protection/>
    </xf>
    <xf numFmtId="180" fontId="26" fillId="0" borderId="24" xfId="91" applyNumberFormat="1" applyFont="1" applyFill="1" applyBorder="1" applyAlignment="1">
      <alignment horizontal="center" vertical="center" wrapText="1"/>
      <protection/>
    </xf>
    <xf numFmtId="0" fontId="26" fillId="0" borderId="29" xfId="91" applyFont="1" applyBorder="1" applyAlignment="1">
      <alignment horizontal="center" vertical="center" wrapText="1"/>
      <protection/>
    </xf>
    <xf numFmtId="0" fontId="26" fillId="0" borderId="0" xfId="91" applyFont="1" applyBorder="1" applyAlignment="1">
      <alignment horizontal="center" vertical="center" wrapText="1"/>
      <protection/>
    </xf>
    <xf numFmtId="0" fontId="26" fillId="0" borderId="30" xfId="91" applyFont="1" applyBorder="1" applyAlignment="1">
      <alignment horizontal="center" vertical="center" wrapText="1"/>
      <protection/>
    </xf>
    <xf numFmtId="1" fontId="26" fillId="0" borderId="0" xfId="91" applyNumberFormat="1" applyFont="1" applyBorder="1" applyAlignment="1">
      <alignment horizontal="center" vertical="center" wrapText="1"/>
      <protection/>
    </xf>
    <xf numFmtId="180" fontId="26" fillId="0" borderId="30" xfId="91" applyNumberFormat="1" applyFont="1" applyBorder="1" applyAlignment="1">
      <alignment horizontal="center" vertical="center" wrapText="1"/>
      <protection/>
    </xf>
    <xf numFmtId="0" fontId="26" fillId="0" borderId="39" xfId="91" applyFont="1" applyBorder="1" applyAlignment="1">
      <alignment horizontal="center" vertical="center" wrapText="1"/>
      <protection/>
    </xf>
    <xf numFmtId="0" fontId="26" fillId="0" borderId="40" xfId="91" applyFont="1" applyBorder="1" applyAlignment="1">
      <alignment horizontal="center" vertical="center" wrapText="1"/>
      <protection/>
    </xf>
    <xf numFmtId="1" fontId="26" fillId="0" borderId="40" xfId="91" applyNumberFormat="1" applyFont="1" applyBorder="1" applyAlignment="1">
      <alignment horizontal="center" vertical="center" wrapText="1"/>
      <protection/>
    </xf>
    <xf numFmtId="181" fontId="26" fillId="0" borderId="0" xfId="91" applyNumberFormat="1" applyFont="1" applyBorder="1" applyAlignment="1">
      <alignment horizontal="center" vertical="center" wrapText="1"/>
      <protection/>
    </xf>
    <xf numFmtId="0" fontId="33" fillId="0" borderId="0" xfId="91" applyFont="1" applyAlignment="1">
      <alignment horizontal="center" vertical="center" wrapText="1"/>
      <protection/>
    </xf>
    <xf numFmtId="181" fontId="33" fillId="0" borderId="0" xfId="91" applyNumberFormat="1" applyFont="1" applyBorder="1" applyAlignment="1">
      <alignment horizontal="center" vertical="center" wrapText="1"/>
      <protection/>
    </xf>
    <xf numFmtId="0" fontId="33" fillId="0" borderId="0" xfId="91" applyFont="1" applyBorder="1" applyAlignment="1">
      <alignment horizontal="center" vertical="center" wrapText="1"/>
      <protection/>
    </xf>
    <xf numFmtId="0" fontId="26" fillId="0" borderId="16" xfId="91" applyFont="1" applyBorder="1" applyAlignment="1">
      <alignment horizontal="center" vertical="center" wrapText="1"/>
      <protection/>
    </xf>
    <xf numFmtId="0" fontId="26" fillId="0" borderId="17" xfId="91" applyFont="1" applyBorder="1" applyAlignment="1">
      <alignment horizontal="center" vertical="center" wrapText="1"/>
      <protection/>
    </xf>
    <xf numFmtId="182" fontId="26" fillId="0" borderId="0" xfId="87" applyFont="1" applyFill="1" applyBorder="1" applyAlignment="1" applyProtection="1">
      <alignment horizontal="center" vertical="center" wrapText="1"/>
      <protection/>
    </xf>
    <xf numFmtId="9" fontId="0" fillId="0" borderId="10" xfId="99" applyFill="1" applyBorder="1" applyAlignment="1">
      <alignment horizontal="center" vertical="center" wrapText="1"/>
    </xf>
    <xf numFmtId="0" fontId="19" fillId="0" borderId="10" xfId="0" applyFont="1" applyFill="1" applyBorder="1" applyAlignment="1">
      <alignment horizontal="left" vertical="center" wrapText="1"/>
    </xf>
    <xf numFmtId="0" fontId="21" fillId="0" borderId="41" xfId="96" applyFont="1" applyFill="1" applyBorder="1" applyAlignment="1">
      <alignment horizontal="center" vertical="center" wrapText="1"/>
      <protection/>
    </xf>
    <xf numFmtId="0" fontId="21" fillId="0" borderId="42" xfId="96" applyFont="1" applyFill="1" applyBorder="1" applyAlignment="1">
      <alignment horizontal="center" vertical="center" wrapText="1"/>
      <protection/>
    </xf>
    <xf numFmtId="0" fontId="19" fillId="0" borderId="33" xfId="0" applyFont="1" applyFill="1" applyBorder="1" applyAlignment="1">
      <alignment vertical="center" wrapText="1"/>
    </xf>
    <xf numFmtId="0" fontId="19" fillId="0" borderId="33" xfId="0" applyFont="1" applyFill="1" applyBorder="1" applyAlignment="1">
      <alignment horizontal="left" vertical="center" wrapText="1"/>
    </xf>
    <xf numFmtId="9" fontId="19" fillId="0" borderId="33" xfId="0" applyNumberFormat="1" applyFont="1" applyFill="1" applyBorder="1" applyAlignment="1">
      <alignment horizontal="center" vertical="center" wrapText="1"/>
    </xf>
    <xf numFmtId="0" fontId="19" fillId="0" borderId="43" xfId="0" applyFont="1" applyFill="1" applyBorder="1" applyAlignment="1">
      <alignment vertical="center" wrapText="1"/>
    </xf>
    <xf numFmtId="0" fontId="19" fillId="0" borderId="44" xfId="0" applyFont="1" applyFill="1" applyBorder="1" applyAlignment="1">
      <alignment vertical="center" wrapText="1"/>
    </xf>
    <xf numFmtId="0" fontId="0" fillId="30" borderId="31" xfId="95" applyFont="1" applyFill="1" applyBorder="1" applyAlignment="1" applyProtection="1">
      <alignment horizontal="center" vertical="center" wrapText="1"/>
      <protection hidden="1"/>
    </xf>
    <xf numFmtId="0" fontId="1" fillId="30" borderId="31" xfId="91" applyFont="1" applyFill="1" applyBorder="1" applyAlignment="1">
      <alignment horizontal="center" vertical="center" wrapText="1"/>
      <protection/>
    </xf>
    <xf numFmtId="0" fontId="0" fillId="30" borderId="24" xfId="95" applyFont="1" applyFill="1" applyBorder="1" applyAlignment="1" applyProtection="1">
      <alignment horizontal="center" vertical="center" wrapText="1"/>
      <protection hidden="1"/>
    </xf>
    <xf numFmtId="0" fontId="1" fillId="30" borderId="24" xfId="91" applyFont="1" applyFill="1" applyBorder="1" applyAlignment="1">
      <alignment horizontal="center" vertical="center" wrapText="1"/>
      <protection/>
    </xf>
    <xf numFmtId="0" fontId="1" fillId="30" borderId="39" xfId="91" applyFont="1" applyFill="1" applyBorder="1" applyAlignment="1">
      <alignment horizontal="center" vertical="center" wrapText="1"/>
      <protection/>
    </xf>
    <xf numFmtId="0" fontId="1" fillId="30" borderId="24" xfId="95" applyFont="1" applyFill="1" applyBorder="1" applyAlignment="1" applyProtection="1">
      <alignment horizontal="center" vertical="center" wrapText="1"/>
      <protection hidden="1"/>
    </xf>
    <xf numFmtId="0" fontId="1" fillId="30" borderId="45" xfId="91" applyFont="1" applyFill="1" applyBorder="1" applyAlignment="1">
      <alignment horizontal="center" vertical="center" wrapText="1"/>
      <protection/>
    </xf>
    <xf numFmtId="0" fontId="34" fillId="30" borderId="46" xfId="91" applyFont="1" applyFill="1" applyBorder="1" applyAlignment="1">
      <alignment horizontal="left" vertical="center" wrapText="1"/>
      <protection/>
    </xf>
    <xf numFmtId="0" fontId="0" fillId="30" borderId="13" xfId="95" applyFont="1" applyFill="1" applyBorder="1" applyAlignment="1" applyProtection="1">
      <alignment horizontal="center" vertical="center" wrapText="1"/>
      <protection hidden="1"/>
    </xf>
    <xf numFmtId="0" fontId="1" fillId="30" borderId="13" xfId="91" applyFont="1" applyFill="1" applyBorder="1" applyAlignment="1">
      <alignment horizontal="center" vertical="center" wrapText="1"/>
      <protection/>
    </xf>
    <xf numFmtId="0" fontId="1" fillId="30" borderId="47" xfId="91" applyFont="1" applyFill="1" applyBorder="1" applyAlignment="1">
      <alignment horizontal="center" vertical="center" wrapText="1"/>
      <protection/>
    </xf>
    <xf numFmtId="181" fontId="26" fillId="30" borderId="48" xfId="91" applyNumberFormat="1" applyFont="1" applyFill="1" applyBorder="1" applyAlignment="1">
      <alignment horizontal="center" vertical="center" wrapText="1"/>
      <protection/>
    </xf>
    <xf numFmtId="180" fontId="26" fillId="30" borderId="31" xfId="91" applyNumberFormat="1" applyFont="1" applyFill="1" applyBorder="1" applyAlignment="1">
      <alignment vertical="center" wrapText="1"/>
      <protection/>
    </xf>
    <xf numFmtId="0" fontId="1" fillId="30" borderId="31" xfId="91" applyFont="1" applyFill="1" applyBorder="1" applyAlignment="1">
      <alignment vertical="center" wrapText="1"/>
      <protection/>
    </xf>
    <xf numFmtId="181" fontId="26" fillId="30" borderId="24" xfId="91" applyNumberFormat="1" applyFont="1" applyFill="1" applyBorder="1" applyAlignment="1">
      <alignment horizontal="center" vertical="center" wrapText="1"/>
      <protection/>
    </xf>
    <xf numFmtId="180" fontId="26" fillId="30" borderId="24" xfId="91" applyNumberFormat="1" applyFont="1" applyFill="1" applyBorder="1" applyAlignment="1">
      <alignment vertical="center" wrapText="1"/>
      <protection/>
    </xf>
    <xf numFmtId="0" fontId="1" fillId="30" borderId="24" xfId="91" applyFont="1" applyFill="1" applyBorder="1" applyAlignment="1">
      <alignment vertical="center" wrapText="1"/>
      <protection/>
    </xf>
    <xf numFmtId="0" fontId="0" fillId="30" borderId="36" xfId="95" applyFont="1" applyFill="1" applyBorder="1" applyAlignment="1" applyProtection="1">
      <alignment horizontal="center" vertical="center" wrapText="1"/>
      <protection hidden="1"/>
    </xf>
    <xf numFmtId="0" fontId="1" fillId="30" borderId="36" xfId="91" applyFont="1" applyFill="1" applyBorder="1" applyAlignment="1">
      <alignment horizontal="center" vertical="center" wrapText="1"/>
      <protection/>
    </xf>
    <xf numFmtId="181" fontId="26" fillId="30" borderId="45" xfId="91" applyNumberFormat="1" applyFont="1" applyFill="1" applyBorder="1" applyAlignment="1">
      <alignment horizontal="center" vertical="center" wrapText="1"/>
      <protection/>
    </xf>
    <xf numFmtId="0" fontId="1" fillId="30" borderId="28" xfId="95" applyFont="1" applyFill="1" applyBorder="1" applyAlignment="1" applyProtection="1">
      <alignment horizontal="center" vertical="center" wrapText="1"/>
      <protection hidden="1"/>
    </xf>
    <xf numFmtId="0" fontId="1" fillId="30" borderId="28" xfId="91" applyFont="1" applyFill="1" applyBorder="1" applyAlignment="1">
      <alignment horizontal="center" vertical="center" wrapText="1"/>
      <protection/>
    </xf>
    <xf numFmtId="0" fontId="1" fillId="30" borderId="49" xfId="91" applyFont="1" applyFill="1" applyBorder="1" applyAlignment="1">
      <alignment horizontal="center" vertical="center" wrapText="1"/>
      <protection/>
    </xf>
    <xf numFmtId="179" fontId="26" fillId="30" borderId="50" xfId="91" applyNumberFormat="1" applyFont="1" applyFill="1" applyBorder="1" applyAlignment="1">
      <alignment horizontal="center" vertical="center" wrapText="1"/>
      <protection/>
    </xf>
    <xf numFmtId="0" fontId="26" fillId="30" borderId="43" xfId="91" applyNumberFormat="1" applyFont="1" applyFill="1" applyBorder="1" applyAlignment="1">
      <alignment horizontal="center" vertical="center" wrapText="1"/>
      <protection/>
    </xf>
    <xf numFmtId="1" fontId="26" fillId="30" borderId="43" xfId="91" applyNumberFormat="1" applyFont="1" applyFill="1" applyBorder="1" applyAlignment="1">
      <alignment horizontal="center" vertical="center" wrapText="1"/>
      <protection/>
    </xf>
    <xf numFmtId="1" fontId="26" fillId="30" borderId="44" xfId="91" applyNumberFormat="1" applyFont="1" applyFill="1" applyBorder="1" applyAlignment="1">
      <alignment horizontal="center" vertical="center" wrapText="1"/>
      <protection/>
    </xf>
    <xf numFmtId="181" fontId="26" fillId="30" borderId="17" xfId="91" applyNumberFormat="1" applyFont="1" applyFill="1" applyBorder="1" applyAlignment="1">
      <alignment horizontal="center" vertical="center" wrapText="1"/>
      <protection/>
    </xf>
    <xf numFmtId="3" fontId="26" fillId="30" borderId="15" xfId="91" applyNumberFormat="1" applyFont="1" applyFill="1" applyBorder="1" applyAlignment="1">
      <alignment horizontal="center" vertical="center" wrapText="1"/>
      <protection/>
    </xf>
    <xf numFmtId="179" fontId="1" fillId="30" borderId="15" xfId="91" applyNumberFormat="1" applyFont="1" applyFill="1" applyBorder="1" applyAlignment="1">
      <alignment horizontal="center" vertical="center" wrapText="1"/>
      <protection/>
    </xf>
    <xf numFmtId="0" fontId="1" fillId="30" borderId="28" xfId="91" applyFont="1" applyFill="1" applyBorder="1" applyAlignment="1">
      <alignment vertical="center" wrapText="1"/>
      <protection/>
    </xf>
    <xf numFmtId="0" fontId="0" fillId="30" borderId="24" xfId="95" applyFont="1" applyFill="1" applyBorder="1" applyAlignment="1" applyProtection="1">
      <alignment vertical="center" wrapText="1"/>
      <protection hidden="1"/>
    </xf>
    <xf numFmtId="0" fontId="0" fillId="30" borderId="14" xfId="95" applyFont="1" applyFill="1" applyBorder="1" applyAlignment="1" applyProtection="1">
      <alignment vertical="center" wrapText="1"/>
      <protection hidden="1"/>
    </xf>
    <xf numFmtId="0" fontId="0" fillId="30" borderId="36" xfId="95" applyFont="1" applyFill="1" applyBorder="1" applyAlignment="1" applyProtection="1">
      <alignment vertical="center" wrapText="1"/>
      <protection hidden="1"/>
    </xf>
    <xf numFmtId="198" fontId="26" fillId="0" borderId="0" xfId="91" applyNumberFormat="1" applyFont="1" applyAlignment="1">
      <alignment horizontal="center" vertical="center" wrapText="1"/>
      <protection/>
    </xf>
    <xf numFmtId="0" fontId="19" fillId="0" borderId="26" xfId="0" applyFont="1" applyFill="1" applyBorder="1" applyAlignment="1">
      <alignment horizontal="center" vertical="center" wrapText="1"/>
    </xf>
    <xf numFmtId="0" fontId="19" fillId="0" borderId="26" xfId="0" applyFont="1" applyFill="1" applyBorder="1" applyAlignment="1">
      <alignment horizontal="left" vertical="center" wrapText="1"/>
    </xf>
    <xf numFmtId="9" fontId="19" fillId="0" borderId="26"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43" xfId="0" applyNumberFormat="1" applyFont="1" applyFill="1" applyBorder="1" applyAlignment="1">
      <alignment horizontal="center" vertical="center" wrapText="1"/>
    </xf>
    <xf numFmtId="3" fontId="21" fillId="31" borderId="10" xfId="96" applyNumberFormat="1" applyFont="1" applyFill="1" applyBorder="1" applyAlignment="1">
      <alignment horizontal="center" vertical="center" wrapText="1"/>
      <protection/>
    </xf>
    <xf numFmtId="3" fontId="21" fillId="32" borderId="10" xfId="96" applyNumberFormat="1" applyFont="1" applyFill="1" applyBorder="1" applyAlignment="1">
      <alignment horizontal="center" vertical="center" wrapText="1"/>
      <protection/>
    </xf>
    <xf numFmtId="3" fontId="21" fillId="33" borderId="10" xfId="96" applyNumberFormat="1" applyFont="1" applyFill="1" applyBorder="1" applyAlignment="1">
      <alignment horizontal="center" vertical="center" wrapText="1"/>
      <protection/>
    </xf>
    <xf numFmtId="3" fontId="21" fillId="34" borderId="10" xfId="96" applyNumberFormat="1" applyFont="1" applyFill="1" applyBorder="1" applyAlignment="1">
      <alignment horizontal="center" vertical="center" wrapText="1"/>
      <protection/>
    </xf>
    <xf numFmtId="3" fontId="21" fillId="35" borderId="10" xfId="96" applyNumberFormat="1" applyFont="1" applyFill="1" applyBorder="1" applyAlignment="1">
      <alignment horizontal="center" vertical="center" wrapText="1"/>
      <protection/>
    </xf>
    <xf numFmtId="3" fontId="21" fillId="24" borderId="10" xfId="96" applyNumberFormat="1" applyFont="1" applyFill="1" applyBorder="1" applyAlignment="1">
      <alignment horizontal="center" vertical="center" wrapText="1"/>
      <protection/>
    </xf>
    <xf numFmtId="3" fontId="21" fillId="36" borderId="10" xfId="96" applyNumberFormat="1" applyFont="1" applyFill="1" applyBorder="1" applyAlignment="1">
      <alignment horizontal="center" vertical="center" wrapText="1"/>
      <protection/>
    </xf>
    <xf numFmtId="3" fontId="21" fillId="37" borderId="10" xfId="96" applyNumberFormat="1" applyFont="1" applyFill="1" applyBorder="1" applyAlignment="1">
      <alignment horizontal="center" vertical="center" wrapText="1"/>
      <protection/>
    </xf>
    <xf numFmtId="3" fontId="21" fillId="38" borderId="10" xfId="96" applyNumberFormat="1" applyFont="1" applyFill="1" applyBorder="1" applyAlignment="1">
      <alignment horizontal="center" vertical="center" wrapText="1"/>
      <protection/>
    </xf>
    <xf numFmtId="3" fontId="21" fillId="0" borderId="42" xfId="96" applyNumberFormat="1" applyFont="1" applyFill="1" applyBorder="1" applyAlignment="1">
      <alignment horizontal="center" vertical="center" wrapText="1"/>
      <protection/>
    </xf>
    <xf numFmtId="3" fontId="20" fillId="39" borderId="10" xfId="0" applyNumberFormat="1" applyFont="1" applyFill="1" applyBorder="1" applyAlignment="1">
      <alignment horizontal="center" vertical="center" wrapText="1"/>
    </xf>
    <xf numFmtId="3" fontId="20" fillId="40" borderId="10" xfId="0" applyNumberFormat="1" applyFont="1" applyFill="1" applyBorder="1" applyAlignment="1">
      <alignment horizontal="center" vertical="center" wrapText="1"/>
    </xf>
    <xf numFmtId="3" fontId="19" fillId="41" borderId="10" xfId="0" applyNumberFormat="1" applyFont="1" applyFill="1" applyBorder="1" applyAlignment="1">
      <alignment horizontal="center" vertical="center" wrapText="1"/>
    </xf>
    <xf numFmtId="3" fontId="19" fillId="42" borderId="10" xfId="0" applyNumberFormat="1" applyFont="1" applyFill="1" applyBorder="1" applyAlignment="1">
      <alignment horizontal="center" vertical="center" wrapText="1"/>
    </xf>
    <xf numFmtId="3" fontId="20" fillId="43" borderId="10" xfId="0" applyNumberFormat="1" applyFont="1" applyFill="1" applyBorder="1" applyAlignment="1">
      <alignment horizontal="center" vertical="center" wrapText="1"/>
    </xf>
    <xf numFmtId="3" fontId="20" fillId="39" borderId="43" xfId="0" applyNumberFormat="1" applyFont="1" applyFill="1" applyBorder="1" applyAlignment="1">
      <alignment horizontal="center" vertical="center" wrapText="1"/>
    </xf>
    <xf numFmtId="3" fontId="20" fillId="40" borderId="43" xfId="0" applyNumberFormat="1" applyFont="1" applyFill="1" applyBorder="1" applyAlignment="1">
      <alignment horizontal="center" vertical="center" wrapText="1"/>
    </xf>
    <xf numFmtId="3" fontId="19" fillId="41" borderId="43" xfId="0" applyNumberFormat="1" applyFont="1" applyFill="1" applyBorder="1" applyAlignment="1">
      <alignment horizontal="center" vertical="center" wrapText="1"/>
    </xf>
    <xf numFmtId="3" fontId="19" fillId="42" borderId="43" xfId="0" applyNumberFormat="1" applyFont="1" applyFill="1" applyBorder="1" applyAlignment="1">
      <alignment horizontal="center" vertical="center" wrapText="1"/>
    </xf>
    <xf numFmtId="3" fontId="20" fillId="43" borderId="43"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9" fillId="0" borderId="0" xfId="0" applyNumberFormat="1" applyFont="1" applyAlignment="1">
      <alignment horizontal="center" vertical="center" wrapText="1"/>
    </xf>
    <xf numFmtId="3" fontId="11" fillId="0" borderId="0" xfId="0" applyNumberFormat="1" applyFont="1" applyFill="1" applyAlignment="1">
      <alignment horizontal="center" vertical="center" wrapText="1"/>
    </xf>
    <xf numFmtId="3" fontId="19" fillId="0" borderId="0" xfId="0" applyNumberFormat="1" applyFont="1" applyFill="1" applyAlignment="1">
      <alignment horizontal="center" vertical="center" wrapText="1"/>
    </xf>
    <xf numFmtId="0" fontId="11" fillId="0" borderId="0" xfId="0" applyFont="1" applyFill="1" applyBorder="1" applyAlignment="1">
      <alignment horizontal="center" vertical="center" wrapText="1"/>
    </xf>
    <xf numFmtId="0" fontId="19" fillId="0" borderId="26" xfId="0" applyFont="1" applyFill="1" applyBorder="1" applyAlignment="1">
      <alignment vertical="center" wrapText="1"/>
    </xf>
    <xf numFmtId="0" fontId="19" fillId="0" borderId="3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1" fillId="26" borderId="10" xfId="96" applyFont="1" applyFill="1" applyBorder="1" applyAlignment="1">
      <alignment horizontal="center" vertical="center" wrapText="1"/>
      <protection/>
    </xf>
    <xf numFmtId="0" fontId="21" fillId="26" borderId="10" xfId="96" applyFont="1" applyFill="1" applyBorder="1" applyAlignment="1">
      <alignment horizontal="center" vertical="center" wrapText="1"/>
      <protection/>
    </xf>
    <xf numFmtId="0" fontId="21" fillId="31" borderId="10" xfId="96" applyFont="1" applyFill="1" applyBorder="1" applyAlignment="1">
      <alignment horizontal="center" vertical="center" wrapText="1"/>
      <protection/>
    </xf>
    <xf numFmtId="0" fontId="21" fillId="32" borderId="10" xfId="96" applyFont="1" applyFill="1" applyBorder="1" applyAlignment="1">
      <alignment horizontal="center" vertical="center" wrapText="1"/>
      <protection/>
    </xf>
    <xf numFmtId="0" fontId="21" fillId="33" borderId="10" xfId="96" applyFont="1" applyFill="1" applyBorder="1" applyAlignment="1">
      <alignment horizontal="center" vertical="center" wrapText="1"/>
      <protection/>
    </xf>
    <xf numFmtId="0" fontId="21" fillId="34" borderId="10" xfId="96" applyFont="1" applyFill="1" applyBorder="1" applyAlignment="1">
      <alignment horizontal="center" vertical="center" wrapText="1"/>
      <protection/>
    </xf>
    <xf numFmtId="0" fontId="21" fillId="35" borderId="10" xfId="96" applyFont="1" applyFill="1" applyBorder="1" applyAlignment="1">
      <alignment horizontal="center" vertical="center" wrapText="1"/>
      <protection/>
    </xf>
    <xf numFmtId="0" fontId="21" fillId="36" borderId="10" xfId="96" applyFont="1" applyFill="1" applyBorder="1" applyAlignment="1">
      <alignment horizontal="center" vertical="center" wrapText="1"/>
      <protection/>
    </xf>
    <xf numFmtId="0" fontId="21" fillId="37" borderId="10" xfId="96" applyFont="1" applyFill="1" applyBorder="1" applyAlignment="1">
      <alignment horizontal="center" vertical="center" wrapText="1"/>
      <protection/>
    </xf>
    <xf numFmtId="0" fontId="21" fillId="38" borderId="10" xfId="96" applyFont="1" applyFill="1" applyBorder="1" applyAlignment="1">
      <alignment horizontal="center" vertical="center" wrapText="1"/>
      <protection/>
    </xf>
    <xf numFmtId="0" fontId="21" fillId="0" borderId="12" xfId="96" applyFont="1" applyFill="1" applyBorder="1" applyAlignment="1">
      <alignment horizontal="center" vertical="center" wrapText="1"/>
      <protection/>
    </xf>
    <xf numFmtId="0" fontId="21" fillId="0" borderId="10" xfId="96" applyFont="1" applyFill="1" applyBorder="1" applyAlignment="1">
      <alignment horizontal="center" vertical="center" wrapText="1"/>
      <protection/>
    </xf>
    <xf numFmtId="0" fontId="35" fillId="0" borderId="10" xfId="0" applyFont="1" applyFill="1" applyBorder="1" applyAlignment="1">
      <alignment vertical="center" wrapText="1"/>
    </xf>
    <xf numFmtId="3" fontId="19" fillId="0" borderId="10" xfId="0" applyNumberFormat="1" applyFont="1" applyFill="1" applyBorder="1" applyAlignment="1">
      <alignment vertical="center" wrapText="1"/>
    </xf>
    <xf numFmtId="0" fontId="20" fillId="39" borderId="10" xfId="0"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19" fillId="41" borderId="10" xfId="0" applyFont="1" applyFill="1" applyBorder="1" applyAlignment="1">
      <alignment horizontal="center" vertical="center" wrapText="1"/>
    </xf>
    <xf numFmtId="0" fontId="19" fillId="42" borderId="10" xfId="0" applyFont="1" applyFill="1" applyBorder="1" applyAlignment="1">
      <alignment horizontal="center" vertical="center" wrapText="1"/>
    </xf>
    <xf numFmtId="0" fontId="20" fillId="43" borderId="10" xfId="0" applyFont="1" applyFill="1" applyBorder="1" applyAlignment="1">
      <alignment horizontal="center" vertical="center" wrapText="1"/>
    </xf>
    <xf numFmtId="0" fontId="19" fillId="0" borderId="12" xfId="0" applyFont="1" applyFill="1" applyBorder="1" applyAlignment="1">
      <alignment vertical="center" wrapText="1"/>
    </xf>
    <xf numFmtId="1" fontId="30" fillId="0" borderId="12" xfId="0"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0" fontId="35" fillId="0" borderId="12" xfId="84" applyNumberFormat="1" applyFont="1" applyFill="1" applyBorder="1" applyAlignment="1">
      <alignment horizontal="center" vertical="center" wrapText="1"/>
    </xf>
    <xf numFmtId="0" fontId="35" fillId="0" borderId="10" xfId="84" applyNumberFormat="1" applyFont="1" applyFill="1" applyBorder="1" applyAlignment="1">
      <alignment horizontal="center" vertical="center" wrapText="1"/>
    </xf>
    <xf numFmtId="178" fontId="19" fillId="0" borderId="0" xfId="0" applyNumberFormat="1" applyFont="1" applyFill="1" applyBorder="1" applyAlignment="1">
      <alignment vertical="center" wrapText="1"/>
    </xf>
    <xf numFmtId="176" fontId="19" fillId="0" borderId="0" xfId="0" applyNumberFormat="1" applyFont="1" applyAlignment="1">
      <alignment horizontal="right" vertical="center" wrapText="1"/>
    </xf>
    <xf numFmtId="0" fontId="19" fillId="44" borderId="10" xfId="0" applyFont="1" applyFill="1" applyBorder="1" applyAlignment="1">
      <alignment vertical="center" wrapText="1"/>
    </xf>
    <xf numFmtId="3" fontId="19" fillId="44" borderId="10" xfId="0" applyNumberFormat="1" applyFont="1" applyFill="1" applyBorder="1" applyAlignment="1">
      <alignment vertical="center" wrapText="1"/>
    </xf>
    <xf numFmtId="0" fontId="35" fillId="0" borderId="42" xfId="0" applyFont="1" applyFill="1" applyBorder="1" applyAlignment="1">
      <alignment vertical="center" textRotation="90" wrapText="1"/>
    </xf>
    <xf numFmtId="9" fontId="35" fillId="0" borderId="10" xfId="0" applyNumberFormat="1" applyFont="1" applyFill="1" applyBorder="1" applyAlignment="1">
      <alignment vertical="center" wrapText="1"/>
    </xf>
    <xf numFmtId="0" fontId="21" fillId="45" borderId="10" xfId="96" applyFont="1" applyFill="1" applyBorder="1" applyAlignment="1">
      <alignment horizontal="center" vertical="center" wrapText="1"/>
      <protection/>
    </xf>
    <xf numFmtId="0" fontId="21" fillId="44" borderId="10" xfId="96" applyFont="1" applyFill="1" applyBorder="1" applyAlignment="1">
      <alignment horizontal="center" vertical="center" wrapText="1"/>
      <protection/>
    </xf>
    <xf numFmtId="0" fontId="19" fillId="44" borderId="10" xfId="0" applyFont="1" applyFill="1" applyBorder="1" applyAlignment="1">
      <alignment horizontal="center" vertical="center" wrapText="1"/>
    </xf>
    <xf numFmtId="0" fontId="19" fillId="44" borderId="0" xfId="0" applyFont="1" applyFill="1" applyAlignment="1">
      <alignment vertical="center" wrapText="1"/>
    </xf>
    <xf numFmtId="0" fontId="35" fillId="0" borderId="10" xfId="0" applyFont="1" applyFill="1" applyBorder="1" applyAlignment="1">
      <alignment horizontal="right" vertical="center" wrapText="1"/>
    </xf>
    <xf numFmtId="9" fontId="35" fillId="0" borderId="10" xfId="0" applyNumberFormat="1" applyFont="1" applyFill="1" applyBorder="1" applyAlignment="1">
      <alignment horizontal="right" vertical="center" wrapText="1"/>
    </xf>
    <xf numFmtId="10" fontId="35" fillId="0" borderId="10" xfId="0" applyNumberFormat="1" applyFont="1" applyFill="1" applyBorder="1" applyAlignment="1">
      <alignment horizontal="right" vertical="center" wrapText="1"/>
    </xf>
    <xf numFmtId="0" fontId="21" fillId="46" borderId="10" xfId="96" applyFont="1" applyFill="1" applyBorder="1" applyAlignment="1">
      <alignment horizontal="center" vertical="center" wrapText="1"/>
      <protection/>
    </xf>
    <xf numFmtId="0" fontId="21" fillId="47" borderId="10" xfId="96" applyFont="1" applyFill="1" applyBorder="1" applyAlignment="1">
      <alignment horizontal="center" vertical="center" wrapText="1"/>
      <protection/>
    </xf>
    <xf numFmtId="0" fontId="20" fillId="47" borderId="10" xfId="0" applyFont="1" applyFill="1" applyBorder="1" applyAlignment="1">
      <alignment horizontal="center" vertical="center" wrapText="1"/>
    </xf>
    <xf numFmtId="3" fontId="20" fillId="47" borderId="10" xfId="0" applyNumberFormat="1" applyFont="1" applyFill="1" applyBorder="1" applyAlignment="1">
      <alignment horizontal="center" vertical="center" wrapText="1"/>
    </xf>
    <xf numFmtId="3" fontId="19" fillId="47" borderId="10" xfId="0" applyNumberFormat="1" applyFont="1" applyFill="1" applyBorder="1" applyAlignment="1">
      <alignment vertical="center" wrapText="1"/>
    </xf>
    <xf numFmtId="0" fontId="19" fillId="47" borderId="0" xfId="0" applyFont="1" applyFill="1" applyAlignment="1">
      <alignment vertical="center" wrapText="1"/>
    </xf>
    <xf numFmtId="0" fontId="21" fillId="48" borderId="10" xfId="96" applyFont="1" applyFill="1" applyBorder="1" applyAlignment="1">
      <alignment horizontal="center" vertical="center" wrapText="1"/>
      <protection/>
    </xf>
    <xf numFmtId="0" fontId="19" fillId="48" borderId="10" xfId="0" applyFont="1" applyFill="1" applyBorder="1" applyAlignment="1">
      <alignment vertical="center" wrapText="1"/>
    </xf>
    <xf numFmtId="3" fontId="20" fillId="48" borderId="10" xfId="0" applyNumberFormat="1" applyFont="1" applyFill="1" applyBorder="1" applyAlignment="1">
      <alignment horizontal="center" vertical="center" wrapText="1"/>
    </xf>
    <xf numFmtId="3" fontId="19" fillId="48" borderId="10" xfId="0" applyNumberFormat="1" applyFont="1" applyFill="1" applyBorder="1" applyAlignment="1">
      <alignment vertical="center" wrapText="1"/>
    </xf>
    <xf numFmtId="0" fontId="19" fillId="48" borderId="0" xfId="0" applyFont="1" applyFill="1" applyAlignment="1">
      <alignment vertical="center" wrapText="1"/>
    </xf>
    <xf numFmtId="0" fontId="20" fillId="48" borderId="10" xfId="0" applyFont="1" applyFill="1" applyBorder="1" applyAlignment="1">
      <alignment horizontal="center" vertical="center" wrapText="1"/>
    </xf>
    <xf numFmtId="3" fontId="20" fillId="44" borderId="10" xfId="0" applyNumberFormat="1" applyFont="1" applyFill="1" applyBorder="1" applyAlignment="1">
      <alignment horizontal="center" vertical="center" wrapText="1"/>
    </xf>
    <xf numFmtId="0" fontId="21" fillId="49" borderId="10" xfId="96" applyFont="1" applyFill="1" applyBorder="1" applyAlignment="1">
      <alignment horizontal="center" vertical="center" wrapText="1"/>
      <protection/>
    </xf>
    <xf numFmtId="0" fontId="21" fillId="50" borderId="10" xfId="96" applyFont="1" applyFill="1" applyBorder="1" applyAlignment="1">
      <alignment horizontal="center" vertical="center" wrapText="1"/>
      <protection/>
    </xf>
    <xf numFmtId="3" fontId="20" fillId="50" borderId="10" xfId="0" applyNumberFormat="1" applyFont="1" applyFill="1" applyBorder="1" applyAlignment="1">
      <alignment horizontal="center" vertical="center" wrapText="1"/>
    </xf>
    <xf numFmtId="3" fontId="19" fillId="50" borderId="10" xfId="0" applyNumberFormat="1" applyFont="1" applyFill="1" applyBorder="1" applyAlignment="1">
      <alignment vertical="center" wrapText="1"/>
    </xf>
    <xf numFmtId="0" fontId="19" fillId="50" borderId="0" xfId="0" applyFont="1" applyFill="1" applyAlignment="1">
      <alignment vertical="center" wrapText="1"/>
    </xf>
    <xf numFmtId="0" fontId="21" fillId="51" borderId="10" xfId="96" applyFont="1" applyFill="1" applyBorder="1" applyAlignment="1">
      <alignment horizontal="center" vertical="center" wrapText="1"/>
      <protection/>
    </xf>
    <xf numFmtId="0" fontId="19" fillId="51" borderId="10" xfId="0" applyFont="1" applyFill="1" applyBorder="1" applyAlignment="1">
      <alignment vertical="center" wrapText="1"/>
    </xf>
    <xf numFmtId="3" fontId="20" fillId="51" borderId="10" xfId="0" applyNumberFormat="1" applyFont="1" applyFill="1" applyBorder="1" applyAlignment="1">
      <alignment horizontal="center" vertical="center" wrapText="1"/>
    </xf>
    <xf numFmtId="3" fontId="19" fillId="51" borderId="10" xfId="0" applyNumberFormat="1" applyFont="1" applyFill="1" applyBorder="1" applyAlignment="1">
      <alignment vertical="center" wrapText="1"/>
    </xf>
    <xf numFmtId="0" fontId="19" fillId="51" borderId="0" xfId="0" applyFont="1" applyFill="1" applyAlignment="1">
      <alignment vertical="center" wrapText="1"/>
    </xf>
    <xf numFmtId="0" fontId="19" fillId="50" borderId="10" xfId="0" applyFont="1" applyFill="1" applyBorder="1" applyAlignment="1">
      <alignment horizontal="center" vertical="center" wrapText="1"/>
    </xf>
    <xf numFmtId="0" fontId="21" fillId="43" borderId="10" xfId="96" applyFont="1" applyFill="1" applyBorder="1" applyAlignment="1">
      <alignment horizontal="center" vertical="center" wrapText="1"/>
      <protection/>
    </xf>
    <xf numFmtId="0" fontId="19" fillId="43" borderId="10" xfId="0" applyFont="1" applyFill="1" applyBorder="1" applyAlignment="1">
      <alignment vertical="center" wrapText="1"/>
    </xf>
    <xf numFmtId="3" fontId="19" fillId="43" borderId="10" xfId="0" applyNumberFormat="1" applyFont="1" applyFill="1" applyBorder="1" applyAlignment="1">
      <alignment vertical="center" wrapText="1"/>
    </xf>
    <xf numFmtId="0" fontId="19" fillId="43" borderId="0" xfId="0" applyFont="1" applyFill="1" applyAlignment="1">
      <alignment vertical="center" wrapText="1"/>
    </xf>
    <xf numFmtId="0" fontId="19" fillId="30" borderId="0" xfId="0" applyFont="1" applyFill="1" applyBorder="1" applyAlignment="1">
      <alignment vertical="center" wrapText="1"/>
    </xf>
    <xf numFmtId="0" fontId="19" fillId="30" borderId="0" xfId="0" applyFont="1" applyFill="1" applyBorder="1" applyAlignment="1">
      <alignment horizontal="center" vertical="center" wrapText="1"/>
    </xf>
    <xf numFmtId="178" fontId="19" fillId="30" borderId="0" xfId="0" applyNumberFormat="1" applyFont="1" applyFill="1" applyBorder="1" applyAlignment="1">
      <alignment vertical="center" wrapText="1"/>
    </xf>
    <xf numFmtId="176" fontId="19" fillId="30" borderId="0" xfId="0" applyNumberFormat="1" applyFont="1" applyFill="1" applyAlignment="1">
      <alignment horizontal="right" vertical="center" wrapText="1"/>
    </xf>
    <xf numFmtId="0" fontId="19" fillId="30" borderId="0" xfId="0" applyFont="1" applyFill="1" applyAlignment="1">
      <alignment vertical="center" wrapText="1"/>
    </xf>
    <xf numFmtId="0" fontId="19" fillId="30" borderId="0" xfId="0" applyFont="1" applyFill="1" applyAlignment="1">
      <alignment horizontal="center" vertical="center" wrapText="1"/>
    </xf>
    <xf numFmtId="3" fontId="19" fillId="43"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3" fontId="20" fillId="47" borderId="10" xfId="0" applyNumberFormat="1" applyFont="1" applyFill="1" applyBorder="1" applyAlignment="1">
      <alignment vertical="center" wrapText="1"/>
    </xf>
    <xf numFmtId="3" fontId="20" fillId="48" borderId="10" xfId="0" applyNumberFormat="1" applyFont="1" applyFill="1" applyBorder="1" applyAlignment="1">
      <alignment vertical="center" wrapText="1"/>
    </xf>
    <xf numFmtId="3" fontId="20" fillId="51" borderId="10" xfId="0" applyNumberFormat="1" applyFont="1" applyFill="1" applyBorder="1" applyAlignment="1">
      <alignment vertical="center" wrapText="1"/>
    </xf>
    <xf numFmtId="3" fontId="20" fillId="44" borderId="10" xfId="0" applyNumberFormat="1" applyFont="1" applyFill="1" applyBorder="1" applyAlignment="1">
      <alignment vertical="center" wrapText="1"/>
    </xf>
    <xf numFmtId="179" fontId="26" fillId="30" borderId="42" xfId="91" applyNumberFormat="1" applyFont="1" applyFill="1" applyBorder="1" applyAlignment="1">
      <alignment horizontal="center" vertical="center" wrapText="1"/>
      <protection/>
    </xf>
    <xf numFmtId="179" fontId="26" fillId="30" borderId="26" xfId="91" applyNumberFormat="1" applyFont="1" applyFill="1" applyBorder="1" applyAlignment="1">
      <alignment horizontal="center" vertical="center" wrapText="1"/>
      <protection/>
    </xf>
    <xf numFmtId="179" fontId="26" fillId="30" borderId="51" xfId="91" applyNumberFormat="1" applyFont="1" applyFill="1" applyBorder="1" applyAlignment="1">
      <alignment horizontal="center" vertical="center" wrapText="1"/>
      <protection/>
    </xf>
    <xf numFmtId="179" fontId="26" fillId="30" borderId="27" xfId="91" applyNumberFormat="1" applyFont="1" applyFill="1" applyBorder="1" applyAlignment="1">
      <alignment horizontal="center" vertical="center" wrapText="1"/>
      <protection/>
    </xf>
    <xf numFmtId="181" fontId="26" fillId="30" borderId="52" xfId="91" applyNumberFormat="1" applyFont="1" applyFill="1" applyBorder="1" applyAlignment="1">
      <alignment horizontal="center" vertical="center" wrapText="1"/>
      <protection/>
    </xf>
    <xf numFmtId="181" fontId="26" fillId="30" borderId="36" xfId="91" applyNumberFormat="1" applyFont="1" applyFill="1" applyBorder="1" applyAlignment="1">
      <alignment horizontal="center" vertical="center" wrapText="1"/>
      <protection/>
    </xf>
    <xf numFmtId="0" fontId="0" fillId="30" borderId="52" xfId="95" applyFont="1" applyFill="1" applyBorder="1" applyAlignment="1" applyProtection="1">
      <alignment horizontal="center" vertical="center" wrapText="1"/>
      <protection hidden="1"/>
    </xf>
    <xf numFmtId="0" fontId="0" fillId="30" borderId="36" xfId="95" applyFont="1" applyFill="1" applyBorder="1" applyAlignment="1" applyProtection="1">
      <alignment horizontal="center" vertical="center" wrapText="1"/>
      <protection hidden="1"/>
    </xf>
    <xf numFmtId="0" fontId="1" fillId="30" borderId="52" xfId="91" applyFont="1" applyFill="1" applyBorder="1" applyAlignment="1">
      <alignment horizontal="center" vertical="center" wrapText="1"/>
      <protection/>
    </xf>
    <xf numFmtId="0" fontId="1" fillId="30" borderId="36" xfId="91" applyFont="1" applyFill="1" applyBorder="1" applyAlignment="1">
      <alignment horizontal="center" vertical="center" wrapText="1"/>
      <protection/>
    </xf>
    <xf numFmtId="179" fontId="26" fillId="30" borderId="41" xfId="91" applyNumberFormat="1" applyFont="1" applyFill="1" applyBorder="1" applyAlignment="1">
      <alignment horizontal="center" vertical="center" wrapText="1"/>
      <protection/>
    </xf>
    <xf numFmtId="179" fontId="26" fillId="30" borderId="25" xfId="91" applyNumberFormat="1" applyFont="1" applyFill="1" applyBorder="1" applyAlignment="1">
      <alignment horizontal="center" vertical="center" wrapText="1"/>
      <protection/>
    </xf>
    <xf numFmtId="0" fontId="26" fillId="0" borderId="29" xfId="91" applyFont="1" applyBorder="1" applyAlignment="1">
      <alignment horizontal="center" vertical="center" wrapText="1"/>
      <protection/>
    </xf>
    <xf numFmtId="0" fontId="26" fillId="0" borderId="0" xfId="91" applyFont="1" applyBorder="1" applyAlignment="1">
      <alignment horizontal="center" vertical="center" wrapText="1"/>
      <protection/>
    </xf>
    <xf numFmtId="0" fontId="26" fillId="16" borderId="53" xfId="91" applyFont="1" applyFill="1" applyBorder="1" applyAlignment="1">
      <alignment horizontal="center" vertical="center" wrapText="1"/>
      <protection/>
    </xf>
    <xf numFmtId="0" fontId="26" fillId="16" borderId="54" xfId="91" applyFont="1" applyFill="1" applyBorder="1" applyAlignment="1">
      <alignment horizontal="center" vertical="center" wrapText="1"/>
      <protection/>
    </xf>
    <xf numFmtId="180" fontId="26" fillId="0" borderId="13" xfId="91" applyNumberFormat="1" applyFont="1" applyFill="1" applyBorder="1" applyAlignment="1">
      <alignment horizontal="center" vertical="center" wrapText="1"/>
      <protection/>
    </xf>
    <xf numFmtId="180" fontId="26" fillId="0" borderId="36" xfId="91" applyNumberFormat="1" applyFont="1" applyFill="1" applyBorder="1" applyAlignment="1">
      <alignment horizontal="center" vertical="center" wrapText="1"/>
      <protection/>
    </xf>
    <xf numFmtId="180" fontId="26" fillId="0" borderId="52" xfId="91" applyNumberFormat="1" applyFont="1" applyFill="1" applyBorder="1" applyAlignment="1">
      <alignment horizontal="center" vertical="center" wrapText="1"/>
      <protection/>
    </xf>
    <xf numFmtId="180" fontId="26" fillId="0" borderId="55" xfId="91" applyNumberFormat="1" applyFont="1" applyBorder="1" applyAlignment="1">
      <alignment horizontal="center" vertical="center" wrapText="1"/>
      <protection/>
    </xf>
    <xf numFmtId="181" fontId="26" fillId="0" borderId="46" xfId="91" applyNumberFormat="1" applyFont="1" applyBorder="1" applyAlignment="1">
      <alignment horizontal="center" vertical="center" wrapText="1"/>
      <protection/>
    </xf>
    <xf numFmtId="0" fontId="26" fillId="0" borderId="29" xfId="91" applyFont="1" applyFill="1" applyBorder="1" applyAlignment="1">
      <alignment horizontal="left" vertical="center" wrapText="1"/>
      <protection/>
    </xf>
    <xf numFmtId="0" fontId="26" fillId="0" borderId="0" xfId="91" applyFont="1" applyFill="1" applyBorder="1" applyAlignment="1">
      <alignment horizontal="left" vertical="center" wrapText="1"/>
      <protection/>
    </xf>
    <xf numFmtId="0" fontId="1" fillId="0" borderId="30" xfId="91" applyBorder="1" applyAlignment="1">
      <alignment horizontal="left" vertical="center" wrapText="1"/>
      <protection/>
    </xf>
    <xf numFmtId="0" fontId="26" fillId="0" borderId="17" xfId="91" applyFont="1" applyFill="1" applyBorder="1" applyAlignment="1">
      <alignment horizontal="left" vertical="center" wrapText="1"/>
      <protection/>
    </xf>
    <xf numFmtId="0" fontId="26" fillId="0" borderId="17" xfId="9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16" borderId="13" xfId="91" applyFont="1" applyFill="1" applyBorder="1" applyAlignment="1">
      <alignment horizontal="center" vertical="center" wrapText="1"/>
      <protection/>
    </xf>
    <xf numFmtId="0" fontId="26" fillId="16" borderId="15" xfId="91" applyFont="1" applyFill="1" applyBorder="1" applyAlignment="1">
      <alignment horizontal="center" vertical="center" wrapText="1"/>
      <protection/>
    </xf>
    <xf numFmtId="0" fontId="26" fillId="16" borderId="57" xfId="91" applyFont="1" applyFill="1" applyBorder="1" applyAlignment="1">
      <alignment horizontal="center" vertical="center" wrapText="1"/>
      <protection/>
    </xf>
    <xf numFmtId="0" fontId="26" fillId="16" borderId="58" xfId="91" applyFont="1" applyFill="1" applyBorder="1" applyAlignment="1">
      <alignment horizontal="center" vertical="center" wrapText="1"/>
      <protection/>
    </xf>
    <xf numFmtId="0" fontId="26" fillId="16" borderId="59" xfId="91" applyFont="1" applyFill="1" applyBorder="1" applyAlignment="1">
      <alignment horizontal="center" vertical="center" wrapText="1"/>
      <protection/>
    </xf>
    <xf numFmtId="0" fontId="26" fillId="16" borderId="60" xfId="91" applyFont="1" applyFill="1" applyBorder="1" applyAlignment="1">
      <alignment horizontal="center" vertical="center" wrapText="1"/>
      <protection/>
    </xf>
    <xf numFmtId="0" fontId="26" fillId="16" borderId="17" xfId="91" applyFont="1" applyFill="1" applyBorder="1" applyAlignment="1">
      <alignment horizontal="center" vertical="center" wrapText="1"/>
      <protection/>
    </xf>
    <xf numFmtId="0" fontId="26" fillId="16" borderId="61" xfId="91" applyFont="1" applyFill="1" applyBorder="1" applyAlignment="1">
      <alignment horizontal="center" vertical="center" wrapText="1"/>
      <protection/>
    </xf>
    <xf numFmtId="0" fontId="1" fillId="0" borderId="13" xfId="91" applyFont="1" applyFill="1" applyBorder="1" applyAlignment="1">
      <alignment horizontal="center" vertical="center" textRotation="90" wrapText="1"/>
      <protection/>
    </xf>
    <xf numFmtId="0" fontId="1" fillId="0" borderId="14" xfId="91" applyFont="1" applyFill="1" applyBorder="1" applyAlignment="1">
      <alignment horizontal="center" vertical="center" textRotation="90" wrapText="1"/>
      <protection/>
    </xf>
    <xf numFmtId="0" fontId="26" fillId="0" borderId="14" xfId="91" applyFont="1" applyFill="1" applyBorder="1" applyAlignment="1">
      <alignment horizontal="center" vertical="center" textRotation="90" wrapText="1"/>
      <protection/>
    </xf>
    <xf numFmtId="0" fontId="26" fillId="0" borderId="15" xfId="91" applyFont="1" applyFill="1" applyBorder="1" applyAlignment="1">
      <alignment horizontal="center" vertical="center" textRotation="90" wrapText="1"/>
      <protection/>
    </xf>
    <xf numFmtId="180" fontId="26" fillId="30" borderId="14" xfId="91" applyNumberFormat="1" applyFont="1" applyFill="1" applyBorder="1" applyAlignment="1">
      <alignment horizontal="center" vertical="center" wrapText="1"/>
      <protection/>
    </xf>
    <xf numFmtId="180" fontId="26" fillId="30" borderId="36" xfId="91" applyNumberFormat="1" applyFont="1" applyFill="1" applyBorder="1" applyAlignment="1">
      <alignment horizontal="center" vertical="center" wrapText="1"/>
      <protection/>
    </xf>
    <xf numFmtId="180" fontId="1" fillId="30" borderId="14" xfId="91" applyNumberFormat="1" applyFont="1" applyFill="1" applyBorder="1" applyAlignment="1">
      <alignment horizontal="center" vertical="center" wrapText="1"/>
      <protection/>
    </xf>
    <xf numFmtId="180" fontId="1" fillId="30" borderId="36" xfId="91" applyNumberFormat="1" applyFont="1" applyFill="1" applyBorder="1" applyAlignment="1">
      <alignment horizontal="center" vertical="center" wrapText="1"/>
      <protection/>
    </xf>
    <xf numFmtId="0" fontId="0" fillId="30" borderId="52" xfId="95" applyFont="1" applyFill="1" applyBorder="1" applyAlignment="1" applyProtection="1">
      <alignment horizontal="left" vertical="center" wrapText="1"/>
      <protection hidden="1"/>
    </xf>
    <xf numFmtId="0" fontId="0" fillId="30" borderId="14" xfId="95" applyFont="1" applyFill="1" applyBorder="1" applyAlignment="1" applyProtection="1">
      <alignment horizontal="left" vertical="center" wrapText="1"/>
      <protection hidden="1"/>
    </xf>
    <xf numFmtId="0" fontId="0" fillId="30" borderId="36" xfId="95" applyFont="1" applyFill="1" applyBorder="1" applyAlignment="1" applyProtection="1">
      <alignment horizontal="left" vertical="center" wrapText="1"/>
      <protection hidden="1"/>
    </xf>
    <xf numFmtId="0" fontId="26" fillId="0" borderId="47" xfId="91" applyFont="1" applyFill="1" applyBorder="1" applyAlignment="1">
      <alignment horizontal="left" vertical="center" wrapText="1"/>
      <protection/>
    </xf>
    <xf numFmtId="0" fontId="26" fillId="0" borderId="60" xfId="91" applyFont="1" applyFill="1" applyBorder="1" applyAlignment="1">
      <alignment horizontal="left" vertical="center" wrapText="1"/>
      <protection/>
    </xf>
    <xf numFmtId="0" fontId="26" fillId="0" borderId="62" xfId="91" applyFont="1" applyFill="1" applyBorder="1" applyAlignment="1">
      <alignment horizontal="left" vertical="center" wrapText="1"/>
      <protection/>
    </xf>
    <xf numFmtId="0" fontId="26" fillId="0" borderId="13" xfId="91" applyFont="1" applyBorder="1" applyAlignment="1">
      <alignment horizontal="center" vertical="center" wrapText="1"/>
      <protection/>
    </xf>
    <xf numFmtId="0" fontId="26" fillId="0" borderId="14" xfId="91" applyFont="1" applyBorder="1" applyAlignment="1">
      <alignment horizontal="center" vertical="center" wrapText="1"/>
      <protection/>
    </xf>
    <xf numFmtId="0" fontId="26" fillId="0" borderId="15" xfId="91" applyFont="1" applyBorder="1" applyAlignment="1">
      <alignment horizontal="center" vertical="center" wrapText="1"/>
      <protection/>
    </xf>
    <xf numFmtId="0" fontId="21" fillId="0" borderId="47" xfId="91" applyFont="1" applyBorder="1" applyAlignment="1">
      <alignment horizontal="center" vertical="center" wrapText="1"/>
      <protection/>
    </xf>
    <xf numFmtId="0" fontId="21" fillId="0" borderId="60" xfId="91" applyFont="1" applyBorder="1" applyAlignment="1">
      <alignment horizontal="center" vertical="center" wrapText="1"/>
      <protection/>
    </xf>
    <xf numFmtId="0" fontId="21" fillId="0" borderId="62" xfId="91" applyFont="1" applyBorder="1" applyAlignment="1">
      <alignment horizontal="center" vertical="center" wrapText="1"/>
      <protection/>
    </xf>
    <xf numFmtId="0" fontId="21" fillId="0" borderId="29" xfId="91" applyFont="1" applyBorder="1" applyAlignment="1">
      <alignment horizontal="center" vertical="center" wrapText="1"/>
      <protection/>
    </xf>
    <xf numFmtId="0" fontId="21" fillId="0" borderId="0" xfId="91" applyFont="1" applyBorder="1" applyAlignment="1">
      <alignment horizontal="center" vertical="center" wrapText="1"/>
      <protection/>
    </xf>
    <xf numFmtId="0" fontId="21" fillId="0" borderId="30" xfId="91" applyFont="1" applyBorder="1" applyAlignment="1">
      <alignment horizontal="center" vertical="center" wrapText="1"/>
      <protection/>
    </xf>
    <xf numFmtId="0" fontId="21" fillId="0" borderId="16" xfId="91" applyFont="1" applyBorder="1" applyAlignment="1">
      <alignment horizontal="center" vertical="center" wrapText="1"/>
      <protection/>
    </xf>
    <xf numFmtId="0" fontId="21" fillId="0" borderId="17" xfId="91" applyFont="1" applyBorder="1" applyAlignment="1">
      <alignment horizontal="center" vertical="center" wrapText="1"/>
      <protection/>
    </xf>
    <xf numFmtId="0" fontId="21" fillId="0" borderId="56" xfId="91" applyFont="1" applyBorder="1" applyAlignment="1">
      <alignment horizontal="center" vertical="center" wrapText="1"/>
      <protection/>
    </xf>
    <xf numFmtId="0" fontId="19" fillId="0" borderId="22"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3" xfId="0" applyFont="1" applyFill="1" applyBorder="1" applyAlignment="1">
      <alignment horizontal="center" vertical="center" wrapText="1"/>
    </xf>
    <xf numFmtId="0" fontId="19" fillId="0" borderId="27" xfId="0" applyFont="1" applyFill="1" applyBorder="1" applyAlignment="1">
      <alignment horizontal="center" vertical="center" wrapText="1"/>
    </xf>
    <xf numFmtId="3" fontId="19" fillId="42" borderId="22" xfId="0" applyNumberFormat="1" applyFont="1" applyFill="1" applyBorder="1" applyAlignment="1">
      <alignment horizontal="center" vertical="center" wrapText="1"/>
    </xf>
    <xf numFmtId="3" fontId="19" fillId="42" borderId="26" xfId="0" applyNumberFormat="1" applyFont="1" applyFill="1" applyBorder="1" applyAlignment="1">
      <alignment horizontal="center" vertical="center" wrapText="1"/>
    </xf>
    <xf numFmtId="3" fontId="19" fillId="0" borderId="22" xfId="0" applyNumberFormat="1" applyFont="1" applyFill="1" applyBorder="1" applyAlignment="1">
      <alignment horizontal="center" vertical="center" wrapText="1"/>
    </xf>
    <xf numFmtId="3" fontId="19" fillId="0" borderId="26" xfId="0" applyNumberFormat="1" applyFont="1" applyFill="1" applyBorder="1" applyAlignment="1">
      <alignment horizontal="center" vertical="center" wrapText="1"/>
    </xf>
    <xf numFmtId="3" fontId="20" fillId="43" borderId="22" xfId="0" applyNumberFormat="1" applyFont="1" applyFill="1" applyBorder="1" applyAlignment="1">
      <alignment horizontal="center" vertical="center" wrapText="1"/>
    </xf>
    <xf numFmtId="3" fontId="20" fillId="43" borderId="26" xfId="0" applyNumberFormat="1" applyFont="1" applyFill="1" applyBorder="1" applyAlignment="1">
      <alignment horizontal="center" vertical="center" wrapText="1"/>
    </xf>
    <xf numFmtId="3" fontId="19" fillId="41" borderId="22" xfId="0" applyNumberFormat="1" applyFont="1" applyFill="1" applyBorder="1" applyAlignment="1">
      <alignment horizontal="center" vertical="center" wrapText="1"/>
    </xf>
    <xf numFmtId="3" fontId="19" fillId="41" borderId="26" xfId="0" applyNumberFormat="1" applyFont="1" applyFill="1" applyBorder="1" applyAlignment="1">
      <alignment horizontal="center" vertical="center" wrapText="1"/>
    </xf>
    <xf numFmtId="3" fontId="20" fillId="40" borderId="22" xfId="0" applyNumberFormat="1" applyFont="1" applyFill="1" applyBorder="1" applyAlignment="1">
      <alignment horizontal="center" vertical="center" wrapText="1"/>
    </xf>
    <xf numFmtId="3" fontId="20" fillId="40" borderId="26"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6" xfId="0" applyFont="1" applyFill="1" applyBorder="1" applyAlignment="1">
      <alignment horizontal="center" vertical="center" wrapText="1"/>
    </xf>
    <xf numFmtId="3" fontId="20" fillId="39" borderId="22" xfId="0" applyNumberFormat="1" applyFont="1" applyFill="1" applyBorder="1" applyAlignment="1">
      <alignment horizontal="center" vertical="center" wrapText="1"/>
    </xf>
    <xf numFmtId="3" fontId="20" fillId="39" borderId="26" xfId="0" applyNumberFormat="1"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42" xfId="0" applyFont="1" applyFill="1" applyBorder="1" applyAlignment="1">
      <alignment horizontal="center" vertical="center" textRotation="90" wrapText="1"/>
    </xf>
    <xf numFmtId="0" fontId="19" fillId="0" borderId="63" xfId="0" applyFont="1" applyFill="1" applyBorder="1" applyAlignment="1">
      <alignment horizontal="center" vertical="center" textRotation="90" wrapText="1"/>
    </xf>
    <xf numFmtId="0" fontId="19" fillId="0" borderId="64" xfId="0" applyFont="1" applyFill="1" applyBorder="1" applyAlignment="1">
      <alignment horizontal="center" vertical="center" textRotation="90" wrapText="1"/>
    </xf>
    <xf numFmtId="0" fontId="19" fillId="0" borderId="4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21" xfId="0" applyFont="1" applyFill="1" applyBorder="1" applyAlignment="1">
      <alignment horizontal="center" vertical="center" textRotation="90" wrapText="1"/>
    </xf>
    <xf numFmtId="0" fontId="19" fillId="0" borderId="65" xfId="0" applyFont="1" applyFill="1" applyBorder="1" applyAlignment="1">
      <alignment horizontal="center" vertical="center" textRotation="90" wrapText="1"/>
    </xf>
    <xf numFmtId="0" fontId="19" fillId="0" borderId="66" xfId="0" applyFont="1" applyFill="1" applyBorder="1" applyAlignment="1">
      <alignment horizontal="center" vertical="center" textRotation="90" wrapText="1"/>
    </xf>
    <xf numFmtId="1" fontId="19" fillId="0" borderId="22" xfId="0" applyNumberFormat="1" applyFont="1" applyFill="1" applyBorder="1" applyAlignment="1">
      <alignment horizontal="center" vertical="center" textRotation="90" wrapText="1"/>
    </xf>
    <xf numFmtId="1" fontId="19" fillId="0" borderId="63" xfId="0" applyNumberFormat="1" applyFont="1" applyFill="1" applyBorder="1" applyAlignment="1">
      <alignment horizontal="center" vertical="center" textRotation="90" wrapText="1"/>
    </xf>
    <xf numFmtId="1" fontId="19" fillId="0" borderId="64" xfId="0" applyNumberFormat="1" applyFont="1" applyFill="1" applyBorder="1" applyAlignment="1">
      <alignment horizontal="center" vertical="center" textRotation="90" wrapText="1"/>
    </xf>
    <xf numFmtId="0" fontId="19" fillId="0" borderId="22" xfId="0" applyFont="1" applyFill="1" applyBorder="1" applyAlignment="1">
      <alignment horizontal="center" vertical="center" textRotation="90" wrapText="1"/>
    </xf>
    <xf numFmtId="0" fontId="19" fillId="0" borderId="26" xfId="0" applyFont="1" applyFill="1" applyBorder="1" applyAlignment="1">
      <alignment horizontal="center" vertical="center" textRotation="90" wrapText="1"/>
    </xf>
    <xf numFmtId="9" fontId="19" fillId="0" borderId="42" xfId="0" applyNumberFormat="1" applyFont="1" applyFill="1" applyBorder="1" applyAlignment="1">
      <alignment horizontal="center" vertical="center" wrapText="1"/>
    </xf>
    <xf numFmtId="9" fontId="19" fillId="0" borderId="63" xfId="0" applyNumberFormat="1" applyFont="1" applyFill="1" applyBorder="1" applyAlignment="1">
      <alignment horizontal="center" vertical="center" wrapText="1"/>
    </xf>
    <xf numFmtId="9" fontId="19" fillId="0" borderId="26" xfId="0" applyNumberFormat="1" applyFont="1" applyFill="1" applyBorder="1" applyAlignment="1">
      <alignment horizontal="center" vertical="center" wrapText="1"/>
    </xf>
    <xf numFmtId="9" fontId="0" fillId="0" borderId="42" xfId="99" applyFill="1" applyBorder="1" applyAlignment="1">
      <alignment horizontal="center" vertical="center" wrapText="1"/>
    </xf>
    <xf numFmtId="9" fontId="0" fillId="0" borderId="26" xfId="99" applyFill="1" applyBorder="1" applyAlignment="1">
      <alignment horizontal="center" vertical="center" wrapText="1"/>
    </xf>
    <xf numFmtId="9" fontId="0" fillId="0" borderId="63" xfId="99" applyFill="1" applyBorder="1" applyAlignment="1">
      <alignment horizontal="center" vertical="center" wrapText="1"/>
    </xf>
    <xf numFmtId="0" fontId="23" fillId="17" borderId="11" xfId="96" applyFont="1" applyFill="1" applyBorder="1" applyAlignment="1">
      <alignment horizontal="center" vertical="center" wrapText="1"/>
      <protection/>
    </xf>
    <xf numFmtId="0" fontId="21" fillId="0" borderId="12" xfId="96" applyFont="1" applyFill="1" applyBorder="1" applyAlignment="1">
      <alignment horizontal="left" vertical="center" wrapText="1"/>
      <protection/>
    </xf>
    <xf numFmtId="0" fontId="21" fillId="0" borderId="10" xfId="96" applyFont="1" applyFill="1" applyBorder="1" applyAlignment="1">
      <alignment horizontal="left" vertical="center" wrapText="1"/>
      <protection/>
    </xf>
    <xf numFmtId="0" fontId="21" fillId="0" borderId="11" xfId="96" applyFont="1" applyFill="1" applyBorder="1" applyAlignment="1">
      <alignment horizontal="left" vertical="center" wrapText="1"/>
      <protection/>
    </xf>
    <xf numFmtId="0" fontId="22" fillId="17" borderId="10" xfId="96" applyFont="1" applyFill="1" applyBorder="1" applyAlignment="1">
      <alignment horizontal="center" vertical="center" wrapText="1"/>
      <protection/>
    </xf>
    <xf numFmtId="0" fontId="25" fillId="0" borderId="47"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0" xfId="0" applyFont="1" applyFill="1" applyBorder="1" applyAlignment="1">
      <alignment horizontal="center" vertical="center"/>
    </xf>
    <xf numFmtId="0" fontId="24" fillId="17" borderId="10" xfId="96" applyFont="1" applyFill="1" applyBorder="1" applyAlignment="1">
      <alignment horizontal="center" vertical="center" wrapText="1"/>
      <protection/>
    </xf>
    <xf numFmtId="0" fontId="20" fillId="0" borderId="45"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67" xfId="0" applyFont="1" applyFill="1" applyBorder="1" applyAlignment="1">
      <alignment horizontal="center" vertical="center"/>
    </xf>
    <xf numFmtId="3" fontId="24" fillId="17" borderId="10" xfId="96" applyNumberFormat="1" applyFont="1" applyFill="1" applyBorder="1" applyAlignment="1">
      <alignment horizontal="center" vertical="center" wrapText="1"/>
      <protection/>
    </xf>
    <xf numFmtId="0" fontId="21" fillId="26" borderId="10" xfId="96" applyFont="1" applyFill="1" applyBorder="1" applyAlignment="1">
      <alignment horizontal="center" vertical="center" wrapText="1"/>
      <protection/>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56" xfId="0" applyFont="1" applyFill="1" applyBorder="1" applyAlignment="1">
      <alignment horizontal="center" vertical="center"/>
    </xf>
    <xf numFmtId="0" fontId="24" fillId="17" borderId="12" xfId="96" applyFont="1" applyFill="1" applyBorder="1" applyAlignment="1">
      <alignment horizontal="center" vertical="center" wrapText="1"/>
      <protection/>
    </xf>
    <xf numFmtId="0" fontId="24" fillId="17" borderId="68" xfId="96" applyFont="1" applyFill="1" applyBorder="1" applyAlignment="1">
      <alignment horizontal="center" vertical="center" wrapText="1"/>
      <protection/>
    </xf>
    <xf numFmtId="0" fontId="24" fillId="17" borderId="37" xfId="96" applyFont="1" applyFill="1" applyBorder="1" applyAlignment="1">
      <alignment horizontal="center" vertical="center" wrapText="1"/>
      <protection/>
    </xf>
    <xf numFmtId="0" fontId="24" fillId="17" borderId="69" xfId="96" applyFont="1" applyFill="1" applyBorder="1" applyAlignment="1">
      <alignment horizontal="center" vertical="center" wrapText="1"/>
      <protection/>
    </xf>
    <xf numFmtId="0" fontId="21" fillId="0" borderId="25" xfId="96" applyFont="1" applyFill="1" applyBorder="1" applyAlignment="1">
      <alignment horizontal="left" vertical="center" wrapText="1"/>
      <protection/>
    </xf>
    <xf numFmtId="0" fontId="21" fillId="0" borderId="26" xfId="96" applyFont="1" applyFill="1" applyBorder="1" applyAlignment="1">
      <alignment horizontal="left" vertical="center" wrapText="1"/>
      <protection/>
    </xf>
    <xf numFmtId="0" fontId="21" fillId="0" borderId="27" xfId="96" applyFont="1" applyFill="1" applyBorder="1" applyAlignment="1">
      <alignment horizontal="left" vertical="center" wrapText="1"/>
      <protection/>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9" fontId="0" fillId="0" borderId="42" xfId="99" applyFont="1" applyFill="1" applyBorder="1" applyAlignment="1">
      <alignment horizontal="center" vertical="center" wrapText="1"/>
    </xf>
    <xf numFmtId="0" fontId="35" fillId="0" borderId="42" xfId="0" applyFont="1" applyFill="1" applyBorder="1" applyAlignment="1">
      <alignment horizontal="center" vertical="center" textRotation="90" wrapText="1"/>
    </xf>
    <xf numFmtId="0" fontId="35" fillId="0" borderId="63" xfId="0" applyFont="1" applyFill="1" applyBorder="1" applyAlignment="1">
      <alignment horizontal="center" vertical="center" textRotation="90" wrapText="1"/>
    </xf>
    <xf numFmtId="0" fontId="35" fillId="0" borderId="26" xfId="0" applyFont="1" applyFill="1" applyBorder="1" applyAlignment="1">
      <alignment horizontal="center" vertical="center" textRotation="90" wrapText="1"/>
    </xf>
    <xf numFmtId="1" fontId="35" fillId="0" borderId="42" xfId="0" applyNumberFormat="1" applyFont="1" applyFill="1" applyBorder="1" applyAlignment="1">
      <alignment horizontal="center" vertical="center" textRotation="90" wrapText="1"/>
    </xf>
    <xf numFmtId="1" fontId="35" fillId="0" borderId="63" xfId="0" applyNumberFormat="1" applyFont="1" applyFill="1" applyBorder="1" applyAlignment="1">
      <alignment horizontal="center" vertical="center" textRotation="90" wrapText="1"/>
    </xf>
    <xf numFmtId="1" fontId="35" fillId="0" borderId="26" xfId="0" applyNumberFormat="1" applyFont="1" applyFill="1" applyBorder="1" applyAlignment="1">
      <alignment horizontal="center" vertical="center" textRotation="90" wrapText="1"/>
    </xf>
    <xf numFmtId="0" fontId="21" fillId="17" borderId="12" xfId="96" applyFont="1" applyFill="1" applyBorder="1" applyAlignment="1">
      <alignment horizontal="center" vertical="center" wrapText="1"/>
      <protection/>
    </xf>
    <xf numFmtId="0" fontId="21" fillId="17" borderId="10" xfId="96" applyFont="1" applyFill="1" applyBorder="1" applyAlignment="1">
      <alignment horizontal="center" vertical="center" wrapText="1"/>
      <protection/>
    </xf>
    <xf numFmtId="0" fontId="21" fillId="17" borderId="68" xfId="96" applyFont="1" applyFill="1" applyBorder="1" applyAlignment="1">
      <alignment horizontal="center" vertical="center" wrapText="1"/>
      <protection/>
    </xf>
    <xf numFmtId="0" fontId="21" fillId="17" borderId="37" xfId="96" applyFont="1" applyFill="1" applyBorder="1" applyAlignment="1">
      <alignment horizontal="center" vertical="center" wrapText="1"/>
      <protection/>
    </xf>
    <xf numFmtId="0" fontId="21" fillId="17" borderId="69" xfId="96" applyFont="1" applyFill="1" applyBorder="1" applyAlignment="1">
      <alignment horizontal="center" vertical="center" wrapText="1"/>
      <protection/>
    </xf>
    <xf numFmtId="0" fontId="21" fillId="17" borderId="11" xfId="96" applyFont="1" applyFill="1" applyBorder="1" applyAlignment="1">
      <alignment horizontal="center" vertical="center" wrapText="1"/>
      <protection/>
    </xf>
    <xf numFmtId="0" fontId="20" fillId="0" borderId="47"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0" xfId="0" applyFont="1" applyFill="1" applyBorder="1" applyAlignment="1">
      <alignment horizontal="center" vertical="center"/>
    </xf>
    <xf numFmtId="0" fontId="35" fillId="0" borderId="10" xfId="0" applyFont="1" applyFill="1" applyBorder="1" applyAlignment="1">
      <alignment horizontal="center" vertical="center" textRotation="90" wrapText="1"/>
    </xf>
    <xf numFmtId="0" fontId="0" fillId="0" borderId="63" xfId="0" applyBorder="1" applyAlignment="1">
      <alignment/>
    </xf>
    <xf numFmtId="0" fontId="0" fillId="0" borderId="26" xfId="0" applyBorder="1" applyAlignment="1">
      <alignment/>
    </xf>
    <xf numFmtId="0" fontId="0" fillId="0" borderId="10" xfId="0" applyBorder="1" applyAlignment="1">
      <alignment/>
    </xf>
    <xf numFmtId="0" fontId="35" fillId="0" borderId="51" xfId="0" applyFont="1" applyFill="1" applyBorder="1" applyAlignment="1">
      <alignment horizontal="center" vertical="center" textRotation="90" wrapText="1"/>
    </xf>
    <xf numFmtId="0" fontId="35" fillId="0" borderId="70" xfId="0" applyFont="1" applyFill="1" applyBorder="1" applyAlignment="1">
      <alignment horizontal="center" vertical="center" textRotation="90" wrapText="1"/>
    </xf>
    <xf numFmtId="0" fontId="35" fillId="0" borderId="27" xfId="0" applyFont="1" applyFill="1" applyBorder="1" applyAlignment="1">
      <alignment horizontal="center" vertical="center" textRotation="90" wrapText="1"/>
    </xf>
    <xf numFmtId="0" fontId="0" fillId="0" borderId="63" xfId="0" applyBorder="1" applyAlignment="1">
      <alignment horizontal="center" vertical="center" textRotation="90"/>
    </xf>
    <xf numFmtId="0" fontId="0" fillId="0" borderId="26" xfId="0" applyBorder="1" applyAlignment="1">
      <alignment horizontal="center" vertical="center" textRotation="90"/>
    </xf>
    <xf numFmtId="0" fontId="35" fillId="0" borderId="51" xfId="0" applyFont="1" applyFill="1" applyBorder="1" applyAlignment="1">
      <alignment horizontal="center" vertical="center" wrapText="1"/>
    </xf>
    <xf numFmtId="0" fontId="35" fillId="0" borderId="70" xfId="0" applyFont="1" applyFill="1" applyBorder="1" applyAlignment="1">
      <alignment horizontal="center" vertical="center" wrapText="1"/>
    </xf>
    <xf numFmtId="3" fontId="20" fillId="43" borderId="10" xfId="0" applyNumberFormat="1" applyFont="1" applyFill="1" applyBorder="1" applyAlignment="1">
      <alignment vertical="center" wrapText="1"/>
    </xf>
  </cellXfs>
  <cellStyles count="102">
    <cellStyle name="Normal" xfId="0"/>
    <cellStyle name="20% - Énfasis1" xfId="15"/>
    <cellStyle name="20% - Énfasis1 1" xfId="16"/>
    <cellStyle name="20% - Énfasis2" xfId="17"/>
    <cellStyle name="20% - Énfasis2 1" xfId="18"/>
    <cellStyle name="20% - Énfasis3" xfId="19"/>
    <cellStyle name="20% - Énfasis3 1" xfId="20"/>
    <cellStyle name="20% - Énfasis4" xfId="21"/>
    <cellStyle name="20% - Énfasis4 1" xfId="22"/>
    <cellStyle name="20% - Énfasis5" xfId="23"/>
    <cellStyle name="20% - Énfasis5 1" xfId="24"/>
    <cellStyle name="20% - Énfasis6" xfId="25"/>
    <cellStyle name="20% - Énfasis6 1" xfId="26"/>
    <cellStyle name="40% - Énfasis1" xfId="27"/>
    <cellStyle name="40% - Énfasis1 1" xfId="28"/>
    <cellStyle name="40% - Énfasis2" xfId="29"/>
    <cellStyle name="40% - Énfasis2 1" xfId="30"/>
    <cellStyle name="40% - Énfasis3" xfId="31"/>
    <cellStyle name="40% - Énfasis3 1" xfId="32"/>
    <cellStyle name="40% - Énfasis4" xfId="33"/>
    <cellStyle name="40% - Énfasis4 1" xfId="34"/>
    <cellStyle name="40% - Énfasis5" xfId="35"/>
    <cellStyle name="40% - Énfasis5 1" xfId="36"/>
    <cellStyle name="40% - Énfasis6" xfId="37"/>
    <cellStyle name="40% - Énfasis6 1" xfId="38"/>
    <cellStyle name="60% - Énfasis1" xfId="39"/>
    <cellStyle name="60% - Énfasis1 1" xfId="40"/>
    <cellStyle name="60% - Énfasis2" xfId="41"/>
    <cellStyle name="60% - Énfasis2 1" xfId="42"/>
    <cellStyle name="60% - Énfasis3" xfId="43"/>
    <cellStyle name="60% - Énfasis3 1" xfId="44"/>
    <cellStyle name="60% - Énfasis4" xfId="45"/>
    <cellStyle name="60% - Énfasis4 1" xfId="46"/>
    <cellStyle name="60% - Énfasis5" xfId="47"/>
    <cellStyle name="60% - Énfasis5 1" xfId="48"/>
    <cellStyle name="60% - Énfasis6" xfId="49"/>
    <cellStyle name="60% - Énfasis6 1" xfId="50"/>
    <cellStyle name="Buena" xfId="51"/>
    <cellStyle name="Buena 1" xfId="52"/>
    <cellStyle name="Cálculo" xfId="53"/>
    <cellStyle name="Cálculo 1" xfId="54"/>
    <cellStyle name="Celda de comprobación" xfId="55"/>
    <cellStyle name="Celda de comprobación 1" xfId="56"/>
    <cellStyle name="Celda vinculada" xfId="57"/>
    <cellStyle name="Celda vinculada 1" xfId="58"/>
    <cellStyle name="Encabezado 4" xfId="59"/>
    <cellStyle name="Encabezado 4 1" xfId="60"/>
    <cellStyle name="Énfasis1" xfId="61"/>
    <cellStyle name="Énfasis1 1" xfId="62"/>
    <cellStyle name="Énfasis2" xfId="63"/>
    <cellStyle name="Énfasis2 1" xfId="64"/>
    <cellStyle name="Énfasis3" xfId="65"/>
    <cellStyle name="Énfasis3 1" xfId="66"/>
    <cellStyle name="Énfasis4" xfId="67"/>
    <cellStyle name="Énfasis4 1" xfId="68"/>
    <cellStyle name="Énfasis5" xfId="69"/>
    <cellStyle name="Énfasis5 1" xfId="70"/>
    <cellStyle name="Énfasis6" xfId="71"/>
    <cellStyle name="Énfasis6 1" xfId="72"/>
    <cellStyle name="Entrada" xfId="73"/>
    <cellStyle name="Entrada 1" xfId="74"/>
    <cellStyle name="Excel Built-in Currency" xfId="75"/>
    <cellStyle name="Excel Built-in Normal" xfId="76"/>
    <cellStyle name="Excel_BuiltIn_Currency 1" xfId="77"/>
    <cellStyle name="Incorrecto" xfId="78"/>
    <cellStyle name="Incorrecto 1" xfId="79"/>
    <cellStyle name="Comma" xfId="80"/>
    <cellStyle name="Comma [0]" xfId="81"/>
    <cellStyle name="Millares 2" xfId="82"/>
    <cellStyle name="Millares 3" xfId="83"/>
    <cellStyle name="Currency" xfId="84"/>
    <cellStyle name="Currency [0]" xfId="85"/>
    <cellStyle name="Moneda 2" xfId="86"/>
    <cellStyle name="Moneda 3" xfId="87"/>
    <cellStyle name="Neutral" xfId="88"/>
    <cellStyle name="Neutral 1" xfId="89"/>
    <cellStyle name="Normal 10" xfId="90"/>
    <cellStyle name="Normal 2" xfId="91"/>
    <cellStyle name="Normal 3" xfId="92"/>
    <cellStyle name="Normal 4" xfId="93"/>
    <cellStyle name="Normal 6" xfId="94"/>
    <cellStyle name="Normal_Oscar" xfId="95"/>
    <cellStyle name="Normal_PlanIndicativo" xfId="96"/>
    <cellStyle name="Notas" xfId="97"/>
    <cellStyle name="Notas 1" xfId="98"/>
    <cellStyle name="Percent" xfId="99"/>
    <cellStyle name="Salida" xfId="100"/>
    <cellStyle name="Salida 1" xfId="101"/>
    <cellStyle name="Texto de advertencia" xfId="102"/>
    <cellStyle name="Texto de advertencia 1" xfId="103"/>
    <cellStyle name="Texto explicativo" xfId="104"/>
    <cellStyle name="Texto explicativo 1" xfId="105"/>
    <cellStyle name="Título" xfId="106"/>
    <cellStyle name="Título 1" xfId="107"/>
    <cellStyle name="Título 1 1" xfId="108"/>
    <cellStyle name="Título 2" xfId="109"/>
    <cellStyle name="Título 2 1" xfId="110"/>
    <cellStyle name="Título 3" xfId="111"/>
    <cellStyle name="Título 3 1" xfId="112"/>
    <cellStyle name="Título 4" xfId="113"/>
    <cellStyle name="Total" xfId="114"/>
    <cellStyle name="Total 1"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180975</xdr:rowOff>
    </xdr:from>
    <xdr:to>
      <xdr:col>0</xdr:col>
      <xdr:colOff>1028700</xdr:colOff>
      <xdr:row>4</xdr:row>
      <xdr:rowOff>57150</xdr:rowOff>
    </xdr:to>
    <xdr:pic>
      <xdr:nvPicPr>
        <xdr:cNvPr id="1" name="3 Imagen"/>
        <xdr:cNvPicPr preferRelativeResize="1">
          <a:picLocks noChangeAspect="1"/>
        </xdr:cNvPicPr>
      </xdr:nvPicPr>
      <xdr:blipFill>
        <a:blip r:embed="rId1"/>
        <a:stretch>
          <a:fillRect/>
        </a:stretch>
      </xdr:blipFill>
      <xdr:spPr>
        <a:xfrm>
          <a:off x="57150" y="180975"/>
          <a:ext cx="971550" cy="8667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1114425</xdr:colOff>
      <xdr:row>7</xdr:row>
      <xdr:rowOff>142875</xdr:rowOff>
    </xdr:to>
    <xdr:pic>
      <xdr:nvPicPr>
        <xdr:cNvPr id="1" name="2 Imagen"/>
        <xdr:cNvPicPr preferRelativeResize="1">
          <a:picLocks noChangeAspect="1"/>
        </xdr:cNvPicPr>
      </xdr:nvPicPr>
      <xdr:blipFill>
        <a:blip r:embed="rId1"/>
        <a:stretch>
          <a:fillRect/>
        </a:stretch>
      </xdr:blipFill>
      <xdr:spPr>
        <a:xfrm>
          <a:off x="266700" y="76200"/>
          <a:ext cx="1952625" cy="25336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1114425</xdr:colOff>
      <xdr:row>7</xdr:row>
      <xdr:rowOff>142875</xdr:rowOff>
    </xdr:to>
    <xdr:pic>
      <xdr:nvPicPr>
        <xdr:cNvPr id="1" name="2 Imagen"/>
        <xdr:cNvPicPr preferRelativeResize="1">
          <a:picLocks noChangeAspect="1"/>
        </xdr:cNvPicPr>
      </xdr:nvPicPr>
      <xdr:blipFill>
        <a:blip r:embed="rId1"/>
        <a:stretch>
          <a:fillRect/>
        </a:stretch>
      </xdr:blipFill>
      <xdr:spPr>
        <a:xfrm>
          <a:off x="266700" y="76200"/>
          <a:ext cx="1847850" cy="14668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1114425</xdr:colOff>
      <xdr:row>7</xdr:row>
      <xdr:rowOff>142875</xdr:rowOff>
    </xdr:to>
    <xdr:pic>
      <xdr:nvPicPr>
        <xdr:cNvPr id="1" name="2 Imagen"/>
        <xdr:cNvPicPr preferRelativeResize="1">
          <a:picLocks noChangeAspect="1"/>
        </xdr:cNvPicPr>
      </xdr:nvPicPr>
      <xdr:blipFill>
        <a:blip r:embed="rId1"/>
        <a:stretch>
          <a:fillRect/>
        </a:stretch>
      </xdr:blipFill>
      <xdr:spPr>
        <a:xfrm>
          <a:off x="266700" y="76200"/>
          <a:ext cx="1847850" cy="14668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1114425</xdr:colOff>
      <xdr:row>7</xdr:row>
      <xdr:rowOff>142875</xdr:rowOff>
    </xdr:to>
    <xdr:pic>
      <xdr:nvPicPr>
        <xdr:cNvPr id="1" name="2 Imagen"/>
        <xdr:cNvPicPr preferRelativeResize="1">
          <a:picLocks noChangeAspect="1"/>
        </xdr:cNvPicPr>
      </xdr:nvPicPr>
      <xdr:blipFill>
        <a:blip r:embed="rId1"/>
        <a:stretch>
          <a:fillRect/>
        </a:stretch>
      </xdr:blipFill>
      <xdr:spPr>
        <a:xfrm>
          <a:off x="266700" y="76200"/>
          <a:ext cx="1847850" cy="146685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1114425</xdr:colOff>
      <xdr:row>7</xdr:row>
      <xdr:rowOff>142875</xdr:rowOff>
    </xdr:to>
    <xdr:pic>
      <xdr:nvPicPr>
        <xdr:cNvPr id="1" name="2 Imagen"/>
        <xdr:cNvPicPr preferRelativeResize="1">
          <a:picLocks noChangeAspect="1"/>
        </xdr:cNvPicPr>
      </xdr:nvPicPr>
      <xdr:blipFill>
        <a:blip r:embed="rId1"/>
        <a:stretch>
          <a:fillRect/>
        </a:stretch>
      </xdr:blipFill>
      <xdr:spPr>
        <a:xfrm>
          <a:off x="266700" y="76200"/>
          <a:ext cx="1847850" cy="14668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43"/>
  <sheetViews>
    <sheetView view="pageBreakPreview" zoomScale="90" zoomScaleSheetLayoutView="90" zoomScalePageLayoutView="90" workbookViewId="0" topLeftCell="A8">
      <selection activeCell="P11" sqref="P11"/>
    </sheetView>
  </sheetViews>
  <sheetFormatPr defaultColWidth="11.421875" defaultRowHeight="15" customHeight="1"/>
  <cols>
    <col min="1" max="1" width="15.7109375" style="19" customWidth="1"/>
    <col min="2" max="2" width="27.8515625" style="19" customWidth="1"/>
    <col min="3" max="3" width="25.421875" style="19" customWidth="1"/>
    <col min="4" max="4" width="22.28125" style="19" customWidth="1"/>
    <col min="5" max="10" width="3.140625" style="19" customWidth="1"/>
    <col min="11" max="12" width="18.7109375" style="19" customWidth="1"/>
    <col min="13" max="13" width="19.140625" style="19" customWidth="1"/>
    <col min="14" max="14" width="17.57421875" style="19" customWidth="1"/>
    <col min="15" max="15" width="14.421875" style="19" customWidth="1"/>
    <col min="16" max="16" width="13.140625" style="19" bestFit="1" customWidth="1"/>
    <col min="17" max="16384" width="11.421875" style="19" customWidth="1"/>
  </cols>
  <sheetData>
    <row r="1" spans="1:14" ht="19.5" customHeight="1">
      <c r="A1" s="289"/>
      <c r="B1" s="292" t="s">
        <v>0</v>
      </c>
      <c r="C1" s="293"/>
      <c r="D1" s="293"/>
      <c r="E1" s="293"/>
      <c r="F1" s="293"/>
      <c r="G1" s="293"/>
      <c r="H1" s="293"/>
      <c r="I1" s="293"/>
      <c r="J1" s="293"/>
      <c r="K1" s="293"/>
      <c r="L1" s="293"/>
      <c r="M1" s="294"/>
      <c r="N1" s="18"/>
    </row>
    <row r="2" spans="1:14" ht="19.5" customHeight="1">
      <c r="A2" s="290"/>
      <c r="B2" s="295" t="s">
        <v>46</v>
      </c>
      <c r="C2" s="296"/>
      <c r="D2" s="296"/>
      <c r="E2" s="296"/>
      <c r="F2" s="296"/>
      <c r="G2" s="296"/>
      <c r="H2" s="296"/>
      <c r="I2" s="296"/>
      <c r="J2" s="296"/>
      <c r="K2" s="296"/>
      <c r="L2" s="296"/>
      <c r="M2" s="297"/>
      <c r="N2" s="20" t="s">
        <v>47</v>
      </c>
    </row>
    <row r="3" spans="1:14" ht="19.5" customHeight="1">
      <c r="A3" s="290"/>
      <c r="B3" s="295" t="s">
        <v>48</v>
      </c>
      <c r="C3" s="296"/>
      <c r="D3" s="296"/>
      <c r="E3" s="296"/>
      <c r="F3" s="296"/>
      <c r="G3" s="296"/>
      <c r="H3" s="296"/>
      <c r="I3" s="296"/>
      <c r="J3" s="296"/>
      <c r="K3" s="296"/>
      <c r="L3" s="296"/>
      <c r="M3" s="297"/>
      <c r="N3" s="20" t="s">
        <v>49</v>
      </c>
    </row>
    <row r="4" spans="1:14" ht="19.5" customHeight="1">
      <c r="A4" s="290"/>
      <c r="B4" s="295"/>
      <c r="C4" s="296"/>
      <c r="D4" s="296"/>
      <c r="E4" s="296"/>
      <c r="F4" s="296"/>
      <c r="G4" s="296"/>
      <c r="H4" s="296"/>
      <c r="I4" s="296"/>
      <c r="J4" s="296"/>
      <c r="K4" s="296"/>
      <c r="L4" s="296"/>
      <c r="M4" s="297"/>
      <c r="N4" s="20" t="s">
        <v>50</v>
      </c>
    </row>
    <row r="5" spans="1:14" ht="19.5" customHeight="1" thickBot="1">
      <c r="A5" s="291"/>
      <c r="B5" s="298" t="s">
        <v>51</v>
      </c>
      <c r="C5" s="299"/>
      <c r="D5" s="299"/>
      <c r="E5" s="299"/>
      <c r="F5" s="299"/>
      <c r="G5" s="299"/>
      <c r="H5" s="299"/>
      <c r="I5" s="299"/>
      <c r="J5" s="299"/>
      <c r="K5" s="299"/>
      <c r="L5" s="299"/>
      <c r="M5" s="300"/>
      <c r="N5" s="21"/>
    </row>
    <row r="6" spans="1:14" ht="22.5" customHeight="1">
      <c r="A6" s="286" t="s">
        <v>52</v>
      </c>
      <c r="B6" s="287"/>
      <c r="C6" s="287"/>
      <c r="D6" s="287"/>
      <c r="E6" s="287"/>
      <c r="F6" s="287"/>
      <c r="G6" s="287"/>
      <c r="H6" s="287"/>
      <c r="I6" s="287"/>
      <c r="J6" s="287"/>
      <c r="K6" s="287"/>
      <c r="L6" s="287"/>
      <c r="M6" s="287"/>
      <c r="N6" s="288"/>
    </row>
    <row r="7" spans="1:14" ht="22.5" customHeight="1">
      <c r="A7" s="261" t="s">
        <v>53</v>
      </c>
      <c r="B7" s="262"/>
      <c r="C7" s="262"/>
      <c r="D7" s="262"/>
      <c r="E7" s="262"/>
      <c r="F7" s="262"/>
      <c r="G7" s="262"/>
      <c r="H7" s="262"/>
      <c r="I7" s="262"/>
      <c r="J7" s="262"/>
      <c r="K7" s="262"/>
      <c r="L7" s="262"/>
      <c r="M7" s="262"/>
      <c r="N7" s="263"/>
    </row>
    <row r="8" spans="1:15" ht="22.5" customHeight="1">
      <c r="A8" s="261" t="s">
        <v>54</v>
      </c>
      <c r="B8" s="262"/>
      <c r="C8" s="262"/>
      <c r="D8" s="262"/>
      <c r="E8" s="262"/>
      <c r="F8" s="262"/>
      <c r="G8" s="262"/>
      <c r="H8" s="262"/>
      <c r="I8" s="262"/>
      <c r="J8" s="262"/>
      <c r="K8" s="262"/>
      <c r="L8" s="262"/>
      <c r="M8" s="262"/>
      <c r="N8" s="263"/>
      <c r="O8" s="22"/>
    </row>
    <row r="9" spans="1:14" ht="22.5" customHeight="1">
      <c r="A9" s="261" t="s">
        <v>55</v>
      </c>
      <c r="B9" s="262"/>
      <c r="C9" s="262"/>
      <c r="D9" s="262"/>
      <c r="E9" s="262"/>
      <c r="F9" s="262"/>
      <c r="G9" s="262"/>
      <c r="H9" s="262"/>
      <c r="I9" s="262"/>
      <c r="J9" s="262"/>
      <c r="K9" s="262"/>
      <c r="L9" s="262"/>
      <c r="M9" s="262"/>
      <c r="N9" s="263"/>
    </row>
    <row r="10" spans="1:15" ht="22.5" customHeight="1" thickBot="1">
      <c r="A10" s="23" t="s">
        <v>56</v>
      </c>
      <c r="B10" s="264" t="s">
        <v>57</v>
      </c>
      <c r="C10" s="264"/>
      <c r="D10" s="264"/>
      <c r="E10" s="264"/>
      <c r="F10" s="264"/>
      <c r="G10" s="264"/>
      <c r="H10" s="264"/>
      <c r="I10" s="264"/>
      <c r="J10" s="264"/>
      <c r="K10" s="264"/>
      <c r="L10" s="24" t="s">
        <v>58</v>
      </c>
      <c r="M10" s="265"/>
      <c r="N10" s="266"/>
      <c r="O10" s="25"/>
    </row>
    <row r="11" spans="1:14" ht="19.5" customHeight="1">
      <c r="A11" s="254" t="s">
        <v>59</v>
      </c>
      <c r="B11" s="254" t="s">
        <v>60</v>
      </c>
      <c r="C11" s="254" t="s">
        <v>61</v>
      </c>
      <c r="D11" s="267" t="s">
        <v>62</v>
      </c>
      <c r="E11" s="269" t="s">
        <v>63</v>
      </c>
      <c r="F11" s="270"/>
      <c r="G11" s="270"/>
      <c r="H11" s="270"/>
      <c r="I11" s="270"/>
      <c r="J11" s="271"/>
      <c r="K11" s="272" t="s">
        <v>64</v>
      </c>
      <c r="L11" s="254" t="s">
        <v>65</v>
      </c>
      <c r="M11" s="254" t="s">
        <v>66</v>
      </c>
      <c r="N11" s="254" t="s">
        <v>67</v>
      </c>
    </row>
    <row r="12" spans="1:14" ht="19.5" customHeight="1" thickBot="1">
      <c r="A12" s="255"/>
      <c r="B12" s="255"/>
      <c r="C12" s="255"/>
      <c r="D12" s="268"/>
      <c r="E12" s="26" t="s">
        <v>68</v>
      </c>
      <c r="F12" s="27" t="s">
        <v>69</v>
      </c>
      <c r="G12" s="27" t="s">
        <v>70</v>
      </c>
      <c r="H12" s="27" t="s">
        <v>71</v>
      </c>
      <c r="I12" s="27" t="s">
        <v>72</v>
      </c>
      <c r="J12" s="28" t="s">
        <v>73</v>
      </c>
      <c r="K12" s="273"/>
      <c r="L12" s="255"/>
      <c r="M12" s="255"/>
      <c r="N12" s="274"/>
    </row>
    <row r="13" spans="1:15" ht="92.25" customHeight="1">
      <c r="A13" s="275"/>
      <c r="B13" s="103" t="s">
        <v>74</v>
      </c>
      <c r="C13" s="104" t="s">
        <v>75</v>
      </c>
      <c r="D13" s="105" t="s">
        <v>76</v>
      </c>
      <c r="E13" s="29" t="s">
        <v>77</v>
      </c>
      <c r="F13" s="30" t="s">
        <v>77</v>
      </c>
      <c r="G13" s="30" t="s">
        <v>77</v>
      </c>
      <c r="H13" s="30"/>
      <c r="I13" s="30"/>
      <c r="J13" s="31"/>
      <c r="K13" s="106">
        <v>23363583</v>
      </c>
      <c r="L13" s="107">
        <f>K13</f>
        <v>23363583</v>
      </c>
      <c r="M13" s="108" t="s">
        <v>78</v>
      </c>
      <c r="N13" s="126" t="s">
        <v>135</v>
      </c>
      <c r="O13" s="129"/>
    </row>
    <row r="14" spans="1:15" ht="93.75" customHeight="1">
      <c r="A14" s="276"/>
      <c r="B14" s="97" t="s">
        <v>79</v>
      </c>
      <c r="C14" s="98" t="s">
        <v>80</v>
      </c>
      <c r="D14" s="101" t="s">
        <v>81</v>
      </c>
      <c r="E14" s="33" t="s">
        <v>77</v>
      </c>
      <c r="F14" s="34" t="s">
        <v>77</v>
      </c>
      <c r="G14" s="34" t="s">
        <v>77</v>
      </c>
      <c r="H14" s="34"/>
      <c r="I14" s="34"/>
      <c r="J14" s="35"/>
      <c r="K14" s="109">
        <v>38700000</v>
      </c>
      <c r="L14" s="110">
        <f>K14</f>
        <v>38700000</v>
      </c>
      <c r="M14" s="111" t="s">
        <v>82</v>
      </c>
      <c r="N14" s="127" t="s">
        <v>136</v>
      </c>
      <c r="O14" s="25"/>
    </row>
    <row r="15" spans="1:16" ht="43.5" customHeight="1">
      <c r="A15" s="277" t="s">
        <v>83</v>
      </c>
      <c r="B15" s="246" t="s">
        <v>84</v>
      </c>
      <c r="C15" s="248" t="s">
        <v>85</v>
      </c>
      <c r="D15" s="99" t="s">
        <v>86</v>
      </c>
      <c r="E15" s="250"/>
      <c r="F15" s="240"/>
      <c r="G15" s="240"/>
      <c r="H15" s="240" t="s">
        <v>77</v>
      </c>
      <c r="I15" s="240" t="s">
        <v>77</v>
      </c>
      <c r="J15" s="242" t="s">
        <v>77</v>
      </c>
      <c r="K15" s="244">
        <v>40000000</v>
      </c>
      <c r="L15" s="279">
        <f>SUM(K15:K20)</f>
        <v>225182921</v>
      </c>
      <c r="M15" s="281" t="s">
        <v>87</v>
      </c>
      <c r="N15" s="283" t="s">
        <v>135</v>
      </c>
      <c r="O15" s="25"/>
      <c r="P15" s="25"/>
    </row>
    <row r="16" spans="1:16" ht="57.75" customHeight="1">
      <c r="A16" s="277"/>
      <c r="B16" s="247"/>
      <c r="C16" s="249"/>
      <c r="D16" s="99" t="s">
        <v>138</v>
      </c>
      <c r="E16" s="251"/>
      <c r="F16" s="241"/>
      <c r="G16" s="241"/>
      <c r="H16" s="241"/>
      <c r="I16" s="241"/>
      <c r="J16" s="243"/>
      <c r="K16" s="245"/>
      <c r="L16" s="279"/>
      <c r="M16" s="281"/>
      <c r="N16" s="284"/>
      <c r="O16" s="25"/>
      <c r="P16" s="25"/>
    </row>
    <row r="17" spans="1:14" ht="94.5" customHeight="1">
      <c r="A17" s="277"/>
      <c r="B17" s="100" t="s">
        <v>88</v>
      </c>
      <c r="C17" s="98" t="s">
        <v>89</v>
      </c>
      <c r="D17" s="101" t="s">
        <v>90</v>
      </c>
      <c r="E17" s="33"/>
      <c r="F17" s="34"/>
      <c r="G17" s="34"/>
      <c r="H17" s="34" t="s">
        <v>77</v>
      </c>
      <c r="I17" s="34" t="s">
        <v>77</v>
      </c>
      <c r="J17" s="35" t="s">
        <v>77</v>
      </c>
      <c r="K17" s="114">
        <v>20000000</v>
      </c>
      <c r="L17" s="279"/>
      <c r="M17" s="281"/>
      <c r="N17" s="285"/>
    </row>
    <row r="18" spans="1:14" ht="86.25" customHeight="1">
      <c r="A18" s="277"/>
      <c r="B18" s="246" t="s">
        <v>91</v>
      </c>
      <c r="C18" s="98" t="s">
        <v>80</v>
      </c>
      <c r="D18" s="101" t="s">
        <v>81</v>
      </c>
      <c r="E18" s="33"/>
      <c r="F18" s="40"/>
      <c r="G18" s="41"/>
      <c r="H18" s="41" t="s">
        <v>77</v>
      </c>
      <c r="I18" s="41" t="s">
        <v>77</v>
      </c>
      <c r="J18" s="42" t="s">
        <v>77</v>
      </c>
      <c r="K18" s="109">
        <v>38700000</v>
      </c>
      <c r="L18" s="279"/>
      <c r="M18" s="281"/>
      <c r="N18" s="126" t="s">
        <v>136</v>
      </c>
    </row>
    <row r="19" spans="1:14" ht="56.25" customHeight="1">
      <c r="A19" s="277"/>
      <c r="B19" s="247"/>
      <c r="C19" s="98" t="s">
        <v>92</v>
      </c>
      <c r="D19" s="101" t="s">
        <v>81</v>
      </c>
      <c r="E19" s="33"/>
      <c r="F19" s="40"/>
      <c r="G19" s="41"/>
      <c r="H19" s="41" t="s">
        <v>77</v>
      </c>
      <c r="I19" s="41" t="s">
        <v>77</v>
      </c>
      <c r="J19" s="42" t="s">
        <v>77</v>
      </c>
      <c r="K19" s="109">
        <v>103119338</v>
      </c>
      <c r="L19" s="279"/>
      <c r="M19" s="281"/>
      <c r="N19" s="128" t="s">
        <v>137</v>
      </c>
    </row>
    <row r="20" spans="1:14" ht="84" customHeight="1">
      <c r="A20" s="277"/>
      <c r="B20" s="112" t="s">
        <v>93</v>
      </c>
      <c r="C20" s="113" t="s">
        <v>75</v>
      </c>
      <c r="D20" s="99" t="s">
        <v>76</v>
      </c>
      <c r="E20" s="43"/>
      <c r="F20" s="44"/>
      <c r="G20" s="44"/>
      <c r="H20" s="44" t="s">
        <v>77</v>
      </c>
      <c r="I20" s="44" t="s">
        <v>77</v>
      </c>
      <c r="J20" s="45" t="s">
        <v>77</v>
      </c>
      <c r="K20" s="109">
        <v>23363583</v>
      </c>
      <c r="L20" s="280"/>
      <c r="M20" s="282"/>
      <c r="N20" s="111" t="s">
        <v>135</v>
      </c>
    </row>
    <row r="21" spans="1:14" ht="65.25" customHeight="1" thickBot="1">
      <c r="A21" s="278"/>
      <c r="B21" s="115" t="s">
        <v>94</v>
      </c>
      <c r="C21" s="116" t="s">
        <v>95</v>
      </c>
      <c r="D21" s="117" t="s">
        <v>81</v>
      </c>
      <c r="E21" s="118"/>
      <c r="F21" s="119"/>
      <c r="G21" s="120"/>
      <c r="H21" s="120"/>
      <c r="I21" s="120"/>
      <c r="J21" s="121" t="s">
        <v>77</v>
      </c>
      <c r="K21" s="122">
        <v>1000000</v>
      </c>
      <c r="L21" s="123">
        <v>1000000</v>
      </c>
      <c r="M21" s="124" t="s">
        <v>96</v>
      </c>
      <c r="N21" s="125" t="s">
        <v>136</v>
      </c>
    </row>
    <row r="22" spans="1:14" ht="19.5" customHeight="1">
      <c r="A22" s="47"/>
      <c r="B22" s="48"/>
      <c r="C22" s="49"/>
      <c r="D22" s="49"/>
      <c r="E22" s="50"/>
      <c r="F22" s="51"/>
      <c r="G22" s="52"/>
      <c r="H22" s="52"/>
      <c r="I22" s="52"/>
      <c r="J22" s="52"/>
      <c r="K22" s="53"/>
      <c r="L22" s="54"/>
      <c r="M22" s="50"/>
      <c r="N22" s="55"/>
    </row>
    <row r="23" spans="1:14" ht="22.5" customHeight="1">
      <c r="A23" s="261" t="s">
        <v>97</v>
      </c>
      <c r="B23" s="262"/>
      <c r="C23" s="262"/>
      <c r="D23" s="262"/>
      <c r="E23" s="262"/>
      <c r="F23" s="262"/>
      <c r="G23" s="262"/>
      <c r="H23" s="262"/>
      <c r="I23" s="262"/>
      <c r="J23" s="262"/>
      <c r="K23" s="262"/>
      <c r="L23" s="262"/>
      <c r="M23" s="262"/>
      <c r="N23" s="263"/>
    </row>
    <row r="24" spans="1:14" ht="22.5" customHeight="1" thickBot="1">
      <c r="A24" s="23" t="s">
        <v>56</v>
      </c>
      <c r="B24" s="264" t="s">
        <v>57</v>
      </c>
      <c r="C24" s="264"/>
      <c r="D24" s="264"/>
      <c r="E24" s="264"/>
      <c r="F24" s="264"/>
      <c r="G24" s="264"/>
      <c r="H24" s="264"/>
      <c r="I24" s="264"/>
      <c r="J24" s="264"/>
      <c r="K24" s="264"/>
      <c r="L24" s="24" t="s">
        <v>58</v>
      </c>
      <c r="M24" s="265"/>
      <c r="N24" s="266"/>
    </row>
    <row r="25" spans="1:14" ht="19.5" customHeight="1">
      <c r="A25" s="254" t="s">
        <v>59</v>
      </c>
      <c r="B25" s="254" t="s">
        <v>60</v>
      </c>
      <c r="C25" s="254" t="s">
        <v>61</v>
      </c>
      <c r="D25" s="267" t="s">
        <v>62</v>
      </c>
      <c r="E25" s="269" t="s">
        <v>63</v>
      </c>
      <c r="F25" s="270"/>
      <c r="G25" s="270"/>
      <c r="H25" s="270"/>
      <c r="I25" s="270"/>
      <c r="J25" s="271"/>
      <c r="K25" s="272" t="s">
        <v>64</v>
      </c>
      <c r="L25" s="254" t="s">
        <v>65</v>
      </c>
      <c r="M25" s="254" t="s">
        <v>66</v>
      </c>
      <c r="N25" s="254" t="s">
        <v>67</v>
      </c>
    </row>
    <row r="26" spans="1:14" ht="19.5" customHeight="1" thickBot="1">
      <c r="A26" s="255"/>
      <c r="B26" s="255"/>
      <c r="C26" s="255"/>
      <c r="D26" s="268"/>
      <c r="E26" s="26" t="s">
        <v>68</v>
      </c>
      <c r="F26" s="27" t="s">
        <v>69</v>
      </c>
      <c r="G26" s="27" t="s">
        <v>70</v>
      </c>
      <c r="H26" s="27" t="s">
        <v>71</v>
      </c>
      <c r="I26" s="27" t="s">
        <v>72</v>
      </c>
      <c r="J26" s="28" t="s">
        <v>73</v>
      </c>
      <c r="K26" s="273"/>
      <c r="L26" s="255"/>
      <c r="M26" s="255"/>
      <c r="N26" s="255"/>
    </row>
    <row r="27" spans="1:14" ht="128.25" customHeight="1">
      <c r="A27" s="56" t="s">
        <v>83</v>
      </c>
      <c r="B27" s="95" t="s">
        <v>98</v>
      </c>
      <c r="C27" s="96" t="s">
        <v>99</v>
      </c>
      <c r="D27" s="96" t="s">
        <v>100</v>
      </c>
      <c r="E27" s="57"/>
      <c r="F27" s="58"/>
      <c r="G27" s="58"/>
      <c r="H27" s="58" t="s">
        <v>77</v>
      </c>
      <c r="I27" s="58" t="s">
        <v>77</v>
      </c>
      <c r="J27" s="59" t="s">
        <v>77</v>
      </c>
      <c r="K27" s="60">
        <v>60000000</v>
      </c>
      <c r="L27" s="256">
        <f>SUM(K27:K28)</f>
        <v>80000000</v>
      </c>
      <c r="M27" s="61" t="s">
        <v>101</v>
      </c>
      <c r="N27" s="62" t="s">
        <v>135</v>
      </c>
    </row>
    <row r="28" spans="1:14" ht="100.5" customHeight="1">
      <c r="A28" s="63" t="s">
        <v>83</v>
      </c>
      <c r="B28" s="97" t="s">
        <v>102</v>
      </c>
      <c r="C28" s="98" t="s">
        <v>103</v>
      </c>
      <c r="D28" s="99" t="s">
        <v>104</v>
      </c>
      <c r="E28" s="37"/>
      <c r="F28" s="38"/>
      <c r="G28" s="38" t="s">
        <v>77</v>
      </c>
      <c r="H28" s="38"/>
      <c r="I28" s="38"/>
      <c r="J28" s="39"/>
      <c r="K28" s="64">
        <v>20000000</v>
      </c>
      <c r="L28" s="257"/>
      <c r="M28" s="65" t="s">
        <v>101</v>
      </c>
      <c r="N28" s="36" t="s">
        <v>136</v>
      </c>
    </row>
    <row r="29" spans="1:14" ht="100.5" customHeight="1">
      <c r="A29" s="66" t="s">
        <v>105</v>
      </c>
      <c r="B29" s="97" t="s">
        <v>106</v>
      </c>
      <c r="C29" s="98" t="s">
        <v>107</v>
      </c>
      <c r="D29" s="99" t="s">
        <v>100</v>
      </c>
      <c r="E29" s="37"/>
      <c r="F29" s="38"/>
      <c r="G29" s="38" t="s">
        <v>77</v>
      </c>
      <c r="H29" s="38" t="s">
        <v>77</v>
      </c>
      <c r="I29" s="38"/>
      <c r="J29" s="39"/>
      <c r="K29" s="64">
        <v>30000000</v>
      </c>
      <c r="L29" s="258">
        <f>SUM(K29:K30)</f>
        <v>192753496</v>
      </c>
      <c r="M29" s="67" t="s">
        <v>108</v>
      </c>
      <c r="N29" s="32" t="s">
        <v>137</v>
      </c>
    </row>
    <row r="30" spans="1:14" ht="143.25" customHeight="1" thickBot="1">
      <c r="A30" s="66" t="s">
        <v>105</v>
      </c>
      <c r="B30" s="100" t="s">
        <v>109</v>
      </c>
      <c r="C30" s="98" t="s">
        <v>110</v>
      </c>
      <c r="D30" s="101" t="s">
        <v>104</v>
      </c>
      <c r="E30" s="37"/>
      <c r="F30" s="38"/>
      <c r="G30" s="38" t="s">
        <v>77</v>
      </c>
      <c r="H30" s="38" t="s">
        <v>77</v>
      </c>
      <c r="I30" s="38"/>
      <c r="J30" s="39"/>
      <c r="K30" s="64">
        <v>162753496</v>
      </c>
      <c r="L30" s="257"/>
      <c r="M30" s="67" t="s">
        <v>108</v>
      </c>
      <c r="N30" s="68" t="s">
        <v>136</v>
      </c>
    </row>
    <row r="31" spans="1:14" ht="143.25" customHeight="1" thickBot="1">
      <c r="A31" s="66" t="s">
        <v>111</v>
      </c>
      <c r="B31" s="69" t="s">
        <v>112</v>
      </c>
      <c r="C31" s="102" t="s">
        <v>113</v>
      </c>
      <c r="D31" s="101" t="s">
        <v>104</v>
      </c>
      <c r="E31" s="37"/>
      <c r="F31" s="38"/>
      <c r="G31" s="38"/>
      <c r="H31" s="38" t="s">
        <v>114</v>
      </c>
      <c r="I31" s="38" t="s">
        <v>114</v>
      </c>
      <c r="J31" s="39" t="s">
        <v>114</v>
      </c>
      <c r="K31" s="64">
        <v>1159594075</v>
      </c>
      <c r="L31" s="70">
        <f>K31</f>
        <v>1159594075</v>
      </c>
      <c r="M31" s="67" t="s">
        <v>115</v>
      </c>
      <c r="N31" s="46" t="s">
        <v>135</v>
      </c>
    </row>
    <row r="32" spans="1:14" ht="19.5" customHeight="1" thickBot="1">
      <c r="A32" s="71"/>
      <c r="B32" s="72"/>
      <c r="C32" s="72"/>
      <c r="D32" s="72"/>
      <c r="E32" s="72"/>
      <c r="F32" s="72"/>
      <c r="G32" s="72"/>
      <c r="H32" s="72"/>
      <c r="I32" s="72"/>
      <c r="J32" s="72"/>
      <c r="K32" s="72"/>
      <c r="L32" s="72"/>
      <c r="M32" s="72"/>
      <c r="N32" s="73"/>
    </row>
    <row r="33" spans="1:14" ht="19.5" customHeight="1" thickBot="1">
      <c r="A33" s="71"/>
      <c r="B33" s="72"/>
      <c r="C33" s="72"/>
      <c r="D33" s="72"/>
      <c r="E33" s="72"/>
      <c r="F33" s="72"/>
      <c r="G33" s="72"/>
      <c r="H33" s="72"/>
      <c r="I33" s="72"/>
      <c r="J33" s="74"/>
      <c r="K33" s="72"/>
      <c r="L33" s="259">
        <f>+SUM(L13:L21)+SUM(L27:L31)</f>
        <v>1720594075</v>
      </c>
      <c r="M33" s="260"/>
      <c r="N33" s="75"/>
    </row>
    <row r="34" spans="1:14" ht="19.5" customHeight="1">
      <c r="A34" s="76"/>
      <c r="B34" s="77"/>
      <c r="C34" s="72"/>
      <c r="D34" s="77"/>
      <c r="E34" s="77"/>
      <c r="F34" s="77"/>
      <c r="G34" s="77"/>
      <c r="H34" s="77"/>
      <c r="I34" s="77"/>
      <c r="J34" s="78"/>
      <c r="K34" s="72"/>
      <c r="L34" s="79"/>
      <c r="M34" s="79"/>
      <c r="N34" s="72"/>
    </row>
    <row r="35" spans="1:14" ht="19.5" customHeight="1">
      <c r="A35" s="252" t="s">
        <v>116</v>
      </c>
      <c r="B35" s="253"/>
      <c r="C35" s="72"/>
      <c r="D35" s="253" t="s">
        <v>116</v>
      </c>
      <c r="E35" s="253"/>
      <c r="F35" s="253"/>
      <c r="G35" s="253"/>
      <c r="H35" s="253"/>
      <c r="I35" s="253"/>
      <c r="J35" s="253"/>
      <c r="K35" s="72"/>
      <c r="L35" s="80"/>
      <c r="M35" s="81">
        <f>L15+L27</f>
        <v>305182921</v>
      </c>
      <c r="N35" s="82">
        <v>304625614</v>
      </c>
    </row>
    <row r="36" spans="1:14" ht="19.5" customHeight="1">
      <c r="A36" s="252" t="s">
        <v>117</v>
      </c>
      <c r="B36" s="253"/>
      <c r="C36" s="72"/>
      <c r="D36" s="253" t="s">
        <v>118</v>
      </c>
      <c r="E36" s="253"/>
      <c r="F36" s="253"/>
      <c r="G36" s="253"/>
      <c r="H36" s="253"/>
      <c r="I36" s="253"/>
      <c r="J36" s="253"/>
      <c r="K36" s="72"/>
      <c r="L36" s="80"/>
      <c r="M36" s="81">
        <f>L29</f>
        <v>192753496</v>
      </c>
      <c r="N36" s="82">
        <v>192753496</v>
      </c>
    </row>
    <row r="37" spans="1:14" ht="19.5" customHeight="1">
      <c r="A37" s="71"/>
      <c r="B37" s="72"/>
      <c r="C37" s="72"/>
      <c r="D37" s="72"/>
      <c r="E37" s="72"/>
      <c r="F37" s="72"/>
      <c r="G37" s="72"/>
      <c r="H37" s="72"/>
      <c r="I37" s="72"/>
      <c r="J37" s="74"/>
      <c r="K37" s="72"/>
      <c r="L37" s="81"/>
      <c r="M37" s="81">
        <f>M35+M36+L13+L14</f>
        <v>560000000</v>
      </c>
      <c r="N37" s="82"/>
    </row>
    <row r="38" spans="1:14" ht="19.5" customHeight="1" thickBot="1">
      <c r="A38" s="83"/>
      <c r="B38" s="84"/>
      <c r="C38" s="84"/>
      <c r="D38" s="84"/>
      <c r="E38" s="84"/>
      <c r="F38" s="84"/>
      <c r="G38" s="84"/>
      <c r="H38" s="84"/>
      <c r="I38" s="84"/>
      <c r="J38" s="84"/>
      <c r="K38" s="72"/>
      <c r="L38" s="72"/>
      <c r="M38" s="72"/>
      <c r="N38" s="72"/>
    </row>
    <row r="40" spans="14:36" ht="15" customHeight="1">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row>
    <row r="41" ht="15" customHeight="1">
      <c r="O41" s="85"/>
    </row>
    <row r="42" ht="15" customHeight="1">
      <c r="O42" s="85"/>
    </row>
    <row r="43" ht="15" customHeight="1">
      <c r="O43" s="85"/>
    </row>
  </sheetData>
  <sheetProtection selectLockedCells="1" selectUnlockedCells="1"/>
  <mergeCells count="56">
    <mergeCell ref="M10:N10"/>
    <mergeCell ref="A1:A5"/>
    <mergeCell ref="B1:M1"/>
    <mergeCell ref="B2:M2"/>
    <mergeCell ref="B3:M3"/>
    <mergeCell ref="B4:M4"/>
    <mergeCell ref="B5:M5"/>
    <mergeCell ref="B11:B12"/>
    <mergeCell ref="C11:C12"/>
    <mergeCell ref="D11:D12"/>
    <mergeCell ref="E11:J11"/>
    <mergeCell ref="K11:K12"/>
    <mergeCell ref="A6:N6"/>
    <mergeCell ref="A7:N7"/>
    <mergeCell ref="A8:N8"/>
    <mergeCell ref="A9:N9"/>
    <mergeCell ref="B10:K10"/>
    <mergeCell ref="L11:L12"/>
    <mergeCell ref="M11:M12"/>
    <mergeCell ref="N11:N12"/>
    <mergeCell ref="A13:A14"/>
    <mergeCell ref="A15:A21"/>
    <mergeCell ref="L15:L20"/>
    <mergeCell ref="M15:M20"/>
    <mergeCell ref="N15:N17"/>
    <mergeCell ref="B18:B19"/>
    <mergeCell ref="A11:A12"/>
    <mergeCell ref="A23:N23"/>
    <mergeCell ref="B24:K24"/>
    <mergeCell ref="M24:N24"/>
    <mergeCell ref="A25:A26"/>
    <mergeCell ref="B25:B26"/>
    <mergeCell ref="C25:C26"/>
    <mergeCell ref="D25:D26"/>
    <mergeCell ref="E25:J25"/>
    <mergeCell ref="K25:K26"/>
    <mergeCell ref="L25:L26"/>
    <mergeCell ref="A36:B36"/>
    <mergeCell ref="D36:J36"/>
    <mergeCell ref="N40:AJ40"/>
    <mergeCell ref="M25:M26"/>
    <mergeCell ref="N25:N26"/>
    <mergeCell ref="L27:L28"/>
    <mergeCell ref="L29:L30"/>
    <mergeCell ref="L33:M33"/>
    <mergeCell ref="A35:B35"/>
    <mergeCell ref="D35:J35"/>
    <mergeCell ref="I15:I16"/>
    <mergeCell ref="J15:J16"/>
    <mergeCell ref="K15:K16"/>
    <mergeCell ref="B15:B16"/>
    <mergeCell ref="C15:C16"/>
    <mergeCell ref="E15:E16"/>
    <mergeCell ref="F15:F16"/>
    <mergeCell ref="G15:G16"/>
    <mergeCell ref="H15:H16"/>
  </mergeCells>
  <printOptions/>
  <pageMargins left="0.6299212598425197" right="0.2362204724409449" top="0.7480314960629921" bottom="0.35433070866141736" header="0.31496062992125984" footer="0.31496062992125984"/>
  <pageSetup horizontalDpi="600" verticalDpi="600" orientation="landscape" scale="70" r:id="rId2"/>
  <colBreaks count="1" manualBreakCount="1">
    <brk id="14" max="2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B104"/>
  <sheetViews>
    <sheetView zoomScale="60" zoomScaleNormal="60" zoomScaleSheetLayoutView="50" workbookViewId="0" topLeftCell="AM13">
      <selection activeCell="A10" sqref="A10:BB10"/>
    </sheetView>
  </sheetViews>
  <sheetFormatPr defaultColWidth="11.421875" defaultRowHeight="15"/>
  <cols>
    <col min="1" max="1" width="16.57421875" style="1" customWidth="1"/>
    <col min="2" max="2" width="19.28125" style="1" customWidth="1"/>
    <col min="3" max="3" width="10.57421875" style="1" customWidth="1"/>
    <col min="4" max="4" width="28.421875" style="1" customWidth="1"/>
    <col min="5" max="5" width="19.140625" style="1" customWidth="1"/>
    <col min="6" max="6" width="20.8515625" style="1" customWidth="1"/>
    <col min="7" max="13" width="6.00390625" style="1" customWidth="1"/>
    <col min="14" max="14" width="40.57421875" style="1" customWidth="1"/>
    <col min="15" max="15" width="19.00390625" style="1" customWidth="1"/>
    <col min="16" max="16" width="12.28125" style="1" customWidth="1"/>
    <col min="17" max="17" width="18.28125" style="1" customWidth="1"/>
    <col min="18" max="18" width="20.8515625" style="2" customWidth="1"/>
    <col min="19" max="19" width="20.00390625" style="2" customWidth="1"/>
    <col min="20" max="31" width="14.28125" style="2" customWidth="1"/>
    <col min="32" max="32" width="16.7109375" style="158" customWidth="1"/>
    <col min="33" max="33" width="12.421875" style="158" customWidth="1"/>
    <col min="34" max="34" width="16.8515625" style="158" customWidth="1"/>
    <col min="35" max="35" width="16.421875" style="158" customWidth="1"/>
    <col min="36" max="36" width="12.421875" style="158" customWidth="1"/>
    <col min="37" max="37" width="17.00390625" style="158" customWidth="1"/>
    <col min="38" max="38" width="12.421875" style="158" customWidth="1"/>
    <col min="39" max="39" width="17.7109375" style="158" customWidth="1"/>
    <col min="40" max="40" width="16.57421875" style="158" customWidth="1"/>
    <col min="41" max="41" width="18.140625" style="158" customWidth="1"/>
    <col min="42" max="42" width="15.7109375" style="158" customWidth="1"/>
    <col min="43" max="43" width="19.140625" style="158" customWidth="1"/>
    <col min="44" max="51" width="19.421875" style="158" customWidth="1"/>
    <col min="52" max="52" width="21.28125" style="158" customWidth="1"/>
    <col min="53" max="53" width="30.7109375" style="1" customWidth="1"/>
    <col min="54" max="54" width="31.57421875" style="1" customWidth="1"/>
    <col min="55" max="16384" width="11.421875" style="8" customWidth="1"/>
  </cols>
  <sheetData>
    <row r="1" spans="1:54" s="7" customFormat="1" ht="27.75">
      <c r="A1" s="362"/>
      <c r="B1" s="363"/>
      <c r="C1" s="347" t="s">
        <v>0</v>
      </c>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9"/>
      <c r="BB1" s="375" t="s">
        <v>33</v>
      </c>
    </row>
    <row r="2" spans="1:54" s="7" customFormat="1" ht="27.75">
      <c r="A2" s="364"/>
      <c r="B2" s="365"/>
      <c r="C2" s="350" t="s">
        <v>1</v>
      </c>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2"/>
      <c r="BB2" s="376"/>
    </row>
    <row r="3" spans="1:54" s="7" customFormat="1" ht="27.75">
      <c r="A3" s="364"/>
      <c r="B3" s="365"/>
      <c r="C3" s="350" t="s">
        <v>2</v>
      </c>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2"/>
      <c r="BB3" s="376"/>
    </row>
    <row r="4" spans="1:54" s="7" customFormat="1" ht="27.75">
      <c r="A4" s="364"/>
      <c r="B4" s="365"/>
      <c r="C4" s="350"/>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2"/>
      <c r="BB4" s="376"/>
    </row>
    <row r="5" spans="1:54" s="7" customFormat="1" ht="27.75">
      <c r="A5" s="364"/>
      <c r="B5" s="365"/>
      <c r="C5" s="350" t="s">
        <v>3</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2"/>
      <c r="BB5" s="376"/>
    </row>
    <row r="6" spans="1:54" s="7" customFormat="1" ht="27.75">
      <c r="A6" s="364"/>
      <c r="B6" s="365"/>
      <c r="C6" s="350" t="s">
        <v>20</v>
      </c>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2"/>
      <c r="BB6" s="376"/>
    </row>
    <row r="7" spans="1:54" s="7" customFormat="1" ht="27.75">
      <c r="A7" s="364"/>
      <c r="B7" s="365"/>
      <c r="C7" s="350"/>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2"/>
      <c r="BB7" s="376"/>
    </row>
    <row r="8" spans="1:54" s="7" customFormat="1" ht="16.5" thickBot="1">
      <c r="A8" s="366"/>
      <c r="B8" s="367"/>
      <c r="C8" s="359"/>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1"/>
      <c r="BB8" s="377"/>
    </row>
    <row r="9" spans="1:54" s="9" customFormat="1" ht="27" customHeight="1">
      <c r="A9" s="372" t="s">
        <v>121</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4"/>
    </row>
    <row r="10" spans="1:54" ht="27" customHeight="1">
      <c r="A10" s="343" t="s">
        <v>119</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5"/>
    </row>
    <row r="11" spans="1:54" ht="27" customHeight="1">
      <c r="A11" s="343" t="s">
        <v>120</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5"/>
    </row>
    <row r="12" spans="1:54" s="7" customFormat="1" ht="15.75">
      <c r="A12" s="354"/>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6"/>
    </row>
    <row r="13" spans="1:54" ht="90" customHeight="1">
      <c r="A13" s="368" t="s">
        <v>24</v>
      </c>
      <c r="B13" s="353"/>
      <c r="C13" s="353"/>
      <c r="D13" s="353"/>
      <c r="E13" s="353"/>
      <c r="F13" s="353"/>
      <c r="G13" s="353"/>
      <c r="H13" s="353"/>
      <c r="I13" s="353"/>
      <c r="J13" s="353"/>
      <c r="K13" s="353"/>
      <c r="L13" s="353"/>
      <c r="M13" s="353"/>
      <c r="N13" s="353"/>
      <c r="O13" s="353"/>
      <c r="P13" s="353" t="s">
        <v>25</v>
      </c>
      <c r="Q13" s="353"/>
      <c r="R13" s="353"/>
      <c r="S13" s="353"/>
      <c r="T13" s="369" t="s">
        <v>29</v>
      </c>
      <c r="U13" s="370"/>
      <c r="V13" s="370"/>
      <c r="W13" s="370"/>
      <c r="X13" s="370"/>
      <c r="Y13" s="370"/>
      <c r="Z13" s="370"/>
      <c r="AA13" s="370"/>
      <c r="AB13" s="370"/>
      <c r="AC13" s="370"/>
      <c r="AD13" s="370"/>
      <c r="AE13" s="371"/>
      <c r="AF13" s="357" t="s">
        <v>23</v>
      </c>
      <c r="AG13" s="357"/>
      <c r="AH13" s="357"/>
      <c r="AI13" s="357"/>
      <c r="AJ13" s="357"/>
      <c r="AK13" s="357"/>
      <c r="AL13" s="357"/>
      <c r="AM13" s="357"/>
      <c r="AN13" s="357"/>
      <c r="AO13" s="357"/>
      <c r="AP13" s="357"/>
      <c r="AQ13" s="357"/>
      <c r="AR13" s="357"/>
      <c r="AS13" s="357"/>
      <c r="AT13" s="357"/>
      <c r="AU13" s="357"/>
      <c r="AV13" s="357"/>
      <c r="AW13" s="357"/>
      <c r="AX13" s="357"/>
      <c r="AY13" s="357"/>
      <c r="AZ13" s="357"/>
      <c r="BA13" s="346" t="s">
        <v>11</v>
      </c>
      <c r="BB13" s="342" t="s">
        <v>12</v>
      </c>
    </row>
    <row r="14" spans="1:54" s="9" customFormat="1" ht="88.5" customHeight="1">
      <c r="A14" s="17" t="s">
        <v>4</v>
      </c>
      <c r="B14" s="11" t="s">
        <v>5</v>
      </c>
      <c r="C14" s="12" t="s">
        <v>6</v>
      </c>
      <c r="D14" s="12" t="s">
        <v>7</v>
      </c>
      <c r="E14" s="13" t="s">
        <v>8</v>
      </c>
      <c r="F14" s="13" t="s">
        <v>9</v>
      </c>
      <c r="G14" s="358" t="s">
        <v>27</v>
      </c>
      <c r="H14" s="358"/>
      <c r="I14" s="358"/>
      <c r="J14" s="358"/>
      <c r="K14" s="358"/>
      <c r="L14" s="358"/>
      <c r="M14" s="358"/>
      <c r="N14" s="14" t="s">
        <v>26</v>
      </c>
      <c r="O14" s="14" t="s">
        <v>28</v>
      </c>
      <c r="P14" s="15" t="s">
        <v>10</v>
      </c>
      <c r="Q14" s="15" t="s">
        <v>13</v>
      </c>
      <c r="R14" s="16" t="s">
        <v>22</v>
      </c>
      <c r="S14" s="16" t="s">
        <v>21</v>
      </c>
      <c r="T14" s="14" t="s">
        <v>34</v>
      </c>
      <c r="U14" s="14" t="s">
        <v>35</v>
      </c>
      <c r="V14" s="14" t="s">
        <v>36</v>
      </c>
      <c r="W14" s="14" t="s">
        <v>37</v>
      </c>
      <c r="X14" s="14" t="s">
        <v>38</v>
      </c>
      <c r="Y14" s="14" t="s">
        <v>39</v>
      </c>
      <c r="Z14" s="14" t="s">
        <v>40</v>
      </c>
      <c r="AA14" s="14" t="s">
        <v>41</v>
      </c>
      <c r="AB14" s="14" t="s">
        <v>42</v>
      </c>
      <c r="AC14" s="14" t="s">
        <v>43</v>
      </c>
      <c r="AD14" s="14" t="s">
        <v>44</v>
      </c>
      <c r="AE14" s="14" t="s">
        <v>45</v>
      </c>
      <c r="AF14" s="135" t="s">
        <v>19</v>
      </c>
      <c r="AG14" s="136" t="s">
        <v>14</v>
      </c>
      <c r="AH14" s="136" t="s">
        <v>15</v>
      </c>
      <c r="AI14" s="136" t="s">
        <v>16</v>
      </c>
      <c r="AJ14" s="136" t="s">
        <v>17</v>
      </c>
      <c r="AK14" s="137" t="s">
        <v>30</v>
      </c>
      <c r="AL14" s="138" t="s">
        <v>14</v>
      </c>
      <c r="AM14" s="138" t="s">
        <v>15</v>
      </c>
      <c r="AN14" s="138" t="s">
        <v>16</v>
      </c>
      <c r="AO14" s="138" t="s">
        <v>17</v>
      </c>
      <c r="AP14" s="139" t="s">
        <v>31</v>
      </c>
      <c r="AQ14" s="140" t="s">
        <v>14</v>
      </c>
      <c r="AR14" s="140" t="s">
        <v>15</v>
      </c>
      <c r="AS14" s="140" t="s">
        <v>16</v>
      </c>
      <c r="AT14" s="140" t="s">
        <v>17</v>
      </c>
      <c r="AU14" s="141" t="s">
        <v>32</v>
      </c>
      <c r="AV14" s="142" t="s">
        <v>14</v>
      </c>
      <c r="AW14" s="142" t="s">
        <v>15</v>
      </c>
      <c r="AX14" s="142" t="s">
        <v>16</v>
      </c>
      <c r="AY14" s="142" t="s">
        <v>17</v>
      </c>
      <c r="AZ14" s="143" t="s">
        <v>18</v>
      </c>
      <c r="BA14" s="346"/>
      <c r="BB14" s="342"/>
    </row>
    <row r="15" spans="1:54" s="9" customFormat="1" ht="28.5" customHeight="1" thickBot="1">
      <c r="A15" s="88">
        <v>1</v>
      </c>
      <c r="B15" s="89">
        <v>2</v>
      </c>
      <c r="C15" s="89">
        <v>3</v>
      </c>
      <c r="D15" s="89">
        <v>4</v>
      </c>
      <c r="E15" s="89">
        <v>5</v>
      </c>
      <c r="F15" s="89">
        <v>6</v>
      </c>
      <c r="G15" s="89">
        <v>7</v>
      </c>
      <c r="H15" s="89">
        <v>8</v>
      </c>
      <c r="I15" s="89">
        <v>9</v>
      </c>
      <c r="J15" s="89">
        <v>10</v>
      </c>
      <c r="K15" s="89">
        <v>11</v>
      </c>
      <c r="L15" s="89">
        <v>12</v>
      </c>
      <c r="M15" s="89">
        <v>13</v>
      </c>
      <c r="N15" s="89">
        <v>14</v>
      </c>
      <c r="O15" s="89">
        <v>15</v>
      </c>
      <c r="P15" s="89">
        <v>16</v>
      </c>
      <c r="Q15" s="89">
        <v>17</v>
      </c>
      <c r="R15" s="89">
        <v>18</v>
      </c>
      <c r="S15" s="89">
        <v>19</v>
      </c>
      <c r="T15" s="89">
        <v>20</v>
      </c>
      <c r="U15" s="89">
        <v>21</v>
      </c>
      <c r="V15" s="89">
        <v>22</v>
      </c>
      <c r="W15" s="89">
        <v>23</v>
      </c>
      <c r="X15" s="89">
        <v>24</v>
      </c>
      <c r="Y15" s="89">
        <v>25</v>
      </c>
      <c r="Z15" s="89">
        <v>26</v>
      </c>
      <c r="AA15" s="89">
        <v>27</v>
      </c>
      <c r="AB15" s="89">
        <v>28</v>
      </c>
      <c r="AC15" s="89">
        <v>29</v>
      </c>
      <c r="AD15" s="89">
        <v>30</v>
      </c>
      <c r="AE15" s="89">
        <v>31</v>
      </c>
      <c r="AF15" s="144">
        <v>32</v>
      </c>
      <c r="AG15" s="144">
        <v>33</v>
      </c>
      <c r="AH15" s="144">
        <v>34</v>
      </c>
      <c r="AI15" s="144">
        <v>35</v>
      </c>
      <c r="AJ15" s="144">
        <v>36</v>
      </c>
      <c r="AK15" s="144">
        <v>37</v>
      </c>
      <c r="AL15" s="144">
        <v>38</v>
      </c>
      <c r="AM15" s="144">
        <v>39</v>
      </c>
      <c r="AN15" s="144">
        <v>40</v>
      </c>
      <c r="AO15" s="144">
        <v>41</v>
      </c>
      <c r="AP15" s="144">
        <v>42</v>
      </c>
      <c r="AQ15" s="144">
        <v>43</v>
      </c>
      <c r="AR15" s="144">
        <v>44</v>
      </c>
      <c r="AS15" s="144">
        <v>45</v>
      </c>
      <c r="AT15" s="144">
        <v>46</v>
      </c>
      <c r="AU15" s="144">
        <v>47</v>
      </c>
      <c r="AV15" s="144">
        <v>48</v>
      </c>
      <c r="AW15" s="144">
        <v>49</v>
      </c>
      <c r="AX15" s="144">
        <v>50</v>
      </c>
      <c r="AY15" s="144">
        <v>51</v>
      </c>
      <c r="AZ15" s="144">
        <v>52</v>
      </c>
      <c r="BA15" s="89">
        <v>53</v>
      </c>
      <c r="BB15" s="89">
        <v>54</v>
      </c>
    </row>
    <row r="16" spans="1:54" ht="82.5" customHeight="1">
      <c r="A16" s="328" t="s">
        <v>122</v>
      </c>
      <c r="B16" s="334" t="s">
        <v>133</v>
      </c>
      <c r="C16" s="161">
        <v>20</v>
      </c>
      <c r="D16" s="91" t="str">
        <f>'PlanTrabajo 2014'!D$15</f>
        <v>Puesta en funcionamiento del observatorio ambiental</v>
      </c>
      <c r="E16" s="331">
        <v>2012170010126</v>
      </c>
      <c r="F16" s="334" t="s">
        <v>57</v>
      </c>
      <c r="G16" s="315">
        <v>14</v>
      </c>
      <c r="H16" s="315">
        <v>3</v>
      </c>
      <c r="I16" s="315">
        <v>81</v>
      </c>
      <c r="J16" s="315">
        <v>35</v>
      </c>
      <c r="K16" s="315">
        <v>11</v>
      </c>
      <c r="L16" s="315">
        <v>126</v>
      </c>
      <c r="M16" s="315">
        <v>4</v>
      </c>
      <c r="N16" s="315" t="str">
        <f>'PlanTrabajo 2014'!C$15</f>
        <v>SEGUNDA ETAPA DE IMPLEMENTACIÓN DEL ODS, AMPLIACIÓN DE LOS ODS COMUNALES Y VEREDALES, CURSO DE CAPACITACIÓN</v>
      </c>
      <c r="O16" s="307">
        <f>'PlanTrabajo 2014'!K$15</f>
        <v>40000000</v>
      </c>
      <c r="P16" s="90" t="s">
        <v>125</v>
      </c>
      <c r="Q16" s="91" t="s">
        <v>126</v>
      </c>
      <c r="R16" s="92">
        <v>0.6</v>
      </c>
      <c r="S16" s="92">
        <v>1</v>
      </c>
      <c r="T16" s="92">
        <v>0.65</v>
      </c>
      <c r="U16" s="92">
        <v>0.7</v>
      </c>
      <c r="V16" s="92">
        <v>0.8</v>
      </c>
      <c r="W16" s="92">
        <v>0.9</v>
      </c>
      <c r="X16" s="92">
        <v>1</v>
      </c>
      <c r="Y16" s="92">
        <v>1</v>
      </c>
      <c r="Z16" s="92">
        <v>1</v>
      </c>
      <c r="AA16" s="92">
        <v>1</v>
      </c>
      <c r="AB16" s="92">
        <v>1</v>
      </c>
      <c r="AC16" s="92">
        <v>1</v>
      </c>
      <c r="AD16" s="92">
        <v>1</v>
      </c>
      <c r="AE16" s="92">
        <v>1</v>
      </c>
      <c r="AF16" s="317">
        <f>SUM(AG16:AJ16)</f>
        <v>0</v>
      </c>
      <c r="AG16" s="307">
        <v>0</v>
      </c>
      <c r="AH16" s="307">
        <v>0</v>
      </c>
      <c r="AI16" s="307">
        <v>0</v>
      </c>
      <c r="AJ16" s="307">
        <v>0</v>
      </c>
      <c r="AK16" s="313">
        <f aca="true" t="shared" si="0" ref="AK16:AK29">SUM(AL16:AO16)</f>
        <v>0</v>
      </c>
      <c r="AL16" s="307">
        <v>0</v>
      </c>
      <c r="AM16" s="307">
        <v>0</v>
      </c>
      <c r="AN16" s="307">
        <v>0</v>
      </c>
      <c r="AO16" s="307">
        <v>0</v>
      </c>
      <c r="AP16" s="311">
        <f>SUM(AQ16:AT16)</f>
        <v>20000000</v>
      </c>
      <c r="AQ16" s="307">
        <v>0</v>
      </c>
      <c r="AR16" s="307">
        <v>0</v>
      </c>
      <c r="AS16" s="307">
        <v>20000000</v>
      </c>
      <c r="AT16" s="307">
        <v>0</v>
      </c>
      <c r="AU16" s="305">
        <f>SUM(AV16:AY16)</f>
        <v>20000000</v>
      </c>
      <c r="AV16" s="307">
        <v>0</v>
      </c>
      <c r="AW16" s="307">
        <v>0</v>
      </c>
      <c r="AX16" s="307">
        <v>20000000</v>
      </c>
      <c r="AY16" s="307">
        <v>0</v>
      </c>
      <c r="AZ16" s="309">
        <f>AF16+AK16+AP16+AU16</f>
        <v>40000000</v>
      </c>
      <c r="BA16" s="301" t="str">
        <f>'PlanTrabajo 2014'!N15</f>
        <v>TATIANA OCHOA C.
PROFESIONAL ESPECIALIZADA</v>
      </c>
      <c r="BB16" s="303"/>
    </row>
    <row r="17" spans="1:54" ht="71.25" customHeight="1">
      <c r="A17" s="329"/>
      <c r="B17" s="323"/>
      <c r="C17" s="130">
        <v>20</v>
      </c>
      <c r="D17" s="131" t="str">
        <f>'PlanTrabajo 2014'!D$16</f>
        <v>Puesta en funcionamiento del sistema nacional de indicadores</v>
      </c>
      <c r="E17" s="332"/>
      <c r="F17" s="323"/>
      <c r="G17" s="316"/>
      <c r="H17" s="316"/>
      <c r="I17" s="316"/>
      <c r="J17" s="316"/>
      <c r="K17" s="316"/>
      <c r="L17" s="316"/>
      <c r="M17" s="316"/>
      <c r="N17" s="316"/>
      <c r="O17" s="308"/>
      <c r="P17" s="160" t="s">
        <v>139</v>
      </c>
      <c r="Q17" s="131" t="s">
        <v>140</v>
      </c>
      <c r="R17" s="132">
        <v>0.6</v>
      </c>
      <c r="S17" s="132">
        <v>1</v>
      </c>
      <c r="T17" s="132">
        <v>0.65</v>
      </c>
      <c r="U17" s="132">
        <v>0.7</v>
      </c>
      <c r="V17" s="132">
        <v>0.8</v>
      </c>
      <c r="W17" s="132">
        <v>0.9</v>
      </c>
      <c r="X17" s="132">
        <v>1</v>
      </c>
      <c r="Y17" s="132">
        <v>1</v>
      </c>
      <c r="Z17" s="132">
        <v>1</v>
      </c>
      <c r="AA17" s="132">
        <v>1</v>
      </c>
      <c r="AB17" s="132">
        <v>1</v>
      </c>
      <c r="AC17" s="132">
        <v>1</v>
      </c>
      <c r="AD17" s="132">
        <v>1</v>
      </c>
      <c r="AE17" s="132">
        <v>1</v>
      </c>
      <c r="AF17" s="318"/>
      <c r="AG17" s="308"/>
      <c r="AH17" s="308"/>
      <c r="AI17" s="308"/>
      <c r="AJ17" s="308"/>
      <c r="AK17" s="314"/>
      <c r="AL17" s="308"/>
      <c r="AM17" s="308"/>
      <c r="AN17" s="308"/>
      <c r="AO17" s="308"/>
      <c r="AP17" s="312"/>
      <c r="AQ17" s="308"/>
      <c r="AR17" s="308"/>
      <c r="AS17" s="308"/>
      <c r="AT17" s="308"/>
      <c r="AU17" s="306"/>
      <c r="AV17" s="308"/>
      <c r="AW17" s="308"/>
      <c r="AX17" s="308"/>
      <c r="AY17" s="308"/>
      <c r="AZ17" s="310"/>
      <c r="BA17" s="302"/>
      <c r="BB17" s="304"/>
    </row>
    <row r="18" spans="1:54" ht="78.75" customHeight="1">
      <c r="A18" s="329"/>
      <c r="B18" s="323"/>
      <c r="C18" s="162">
        <v>20</v>
      </c>
      <c r="D18" s="87" t="str">
        <f>'PlanTrabajo 2014'!D$17</f>
        <v>Reglamentación Municipal de la Política Ambiental Municipal y desarrollo programático</v>
      </c>
      <c r="E18" s="332"/>
      <c r="F18" s="323"/>
      <c r="G18" s="6">
        <v>14</v>
      </c>
      <c r="H18" s="6">
        <v>3</v>
      </c>
      <c r="I18" s="6">
        <v>81</v>
      </c>
      <c r="J18" s="6">
        <v>35</v>
      </c>
      <c r="K18" s="6">
        <v>11</v>
      </c>
      <c r="L18" s="6">
        <v>126</v>
      </c>
      <c r="M18" s="6">
        <v>4</v>
      </c>
      <c r="N18" s="6" t="str">
        <f>'PlanTrabajo 2014'!C$17</f>
        <v>DESARROLLO DE LA METODOLÓGIA PARA LA CONSTRUCCIÓN PARTICIPATIVA DE LA POLÍTICA AMBIENTAL</v>
      </c>
      <c r="O18" s="133">
        <f>'PlanTrabajo 2014'!K$17</f>
        <v>20000000</v>
      </c>
      <c r="P18" s="6" t="s">
        <v>127</v>
      </c>
      <c r="Q18" s="87" t="s">
        <v>128</v>
      </c>
      <c r="R18" s="86">
        <v>0.3</v>
      </c>
      <c r="S18" s="86">
        <v>0.7</v>
      </c>
      <c r="T18" s="86">
        <v>0.3</v>
      </c>
      <c r="U18" s="86">
        <v>0.3</v>
      </c>
      <c r="V18" s="86">
        <v>0.3</v>
      </c>
      <c r="W18" s="86">
        <v>0.4</v>
      </c>
      <c r="X18" s="86">
        <v>0.4</v>
      </c>
      <c r="Y18" s="86">
        <v>0.4</v>
      </c>
      <c r="Z18" s="86">
        <v>0.4</v>
      </c>
      <c r="AA18" s="86">
        <v>0.5</v>
      </c>
      <c r="AB18" s="86">
        <v>0.5</v>
      </c>
      <c r="AC18" s="86">
        <v>0.5</v>
      </c>
      <c r="AD18" s="86">
        <v>0.6</v>
      </c>
      <c r="AE18" s="86">
        <v>0.7</v>
      </c>
      <c r="AF18" s="145">
        <f>SUM(AG18:AJ18)</f>
        <v>0</v>
      </c>
      <c r="AG18" s="133">
        <v>0</v>
      </c>
      <c r="AH18" s="133">
        <v>0</v>
      </c>
      <c r="AI18" s="133">
        <v>0</v>
      </c>
      <c r="AJ18" s="133">
        <v>0</v>
      </c>
      <c r="AK18" s="146">
        <f t="shared" si="0"/>
        <v>0</v>
      </c>
      <c r="AL18" s="133">
        <v>0</v>
      </c>
      <c r="AM18" s="133">
        <v>0</v>
      </c>
      <c r="AN18" s="133">
        <v>0</v>
      </c>
      <c r="AO18" s="133">
        <v>0</v>
      </c>
      <c r="AP18" s="147">
        <f>SUM(AQ18:AT18)</f>
        <v>10000000</v>
      </c>
      <c r="AQ18" s="133">
        <v>0</v>
      </c>
      <c r="AR18" s="133">
        <v>0</v>
      </c>
      <c r="AS18" s="133">
        <v>10000000</v>
      </c>
      <c r="AT18" s="133">
        <v>0</v>
      </c>
      <c r="AU18" s="148">
        <f>SUM(AV18:AY18)</f>
        <v>10000000</v>
      </c>
      <c r="AV18" s="133">
        <v>0</v>
      </c>
      <c r="AW18" s="133">
        <v>0</v>
      </c>
      <c r="AX18" s="133">
        <v>10000000</v>
      </c>
      <c r="AY18" s="133">
        <v>0</v>
      </c>
      <c r="AZ18" s="149">
        <f>AF18+AK18+AP18+AU18</f>
        <v>20000000</v>
      </c>
      <c r="BA18" s="6" t="str">
        <f>'PlanTrabajo 2014'!N15</f>
        <v>TATIANA OCHOA C.
PROFESIONAL ESPECIALIZADA</v>
      </c>
      <c r="BB18" s="10"/>
    </row>
    <row r="19" spans="1:54" ht="103.5" customHeight="1">
      <c r="A19" s="329"/>
      <c r="B19" s="323"/>
      <c r="C19" s="319">
        <v>20</v>
      </c>
      <c r="D19" s="325" t="s">
        <v>81</v>
      </c>
      <c r="E19" s="332"/>
      <c r="F19" s="323"/>
      <c r="G19" s="6">
        <v>14</v>
      </c>
      <c r="H19" s="6">
        <v>3</v>
      </c>
      <c r="I19" s="6">
        <v>81</v>
      </c>
      <c r="J19" s="6">
        <v>35</v>
      </c>
      <c r="K19" s="6">
        <v>11</v>
      </c>
      <c r="L19" s="6">
        <v>126</v>
      </c>
      <c r="M19" s="6">
        <v>80</v>
      </c>
      <c r="N19" s="6" t="str">
        <f>'PlanTrabajo 2014'!C$13</f>
        <v>APOYO EN IMPLEMENTACIÓN DEL SIGAM Y PROCESOS DE PLANIFICACIÓN DEL ESPACIO PÚBLICO</v>
      </c>
      <c r="O19" s="133">
        <f>'PlanTrabajo 2014'!K$13</f>
        <v>23363583</v>
      </c>
      <c r="P19" s="319" t="s">
        <v>123</v>
      </c>
      <c r="Q19" s="325" t="s">
        <v>124</v>
      </c>
      <c r="R19" s="336">
        <v>0.3</v>
      </c>
      <c r="S19" s="336">
        <v>0.7</v>
      </c>
      <c r="T19" s="339">
        <v>0.3</v>
      </c>
      <c r="U19" s="339">
        <v>0.33</v>
      </c>
      <c r="V19" s="339">
        <v>0.36</v>
      </c>
      <c r="W19" s="339">
        <v>0.4</v>
      </c>
      <c r="X19" s="339">
        <v>0.43</v>
      </c>
      <c r="Y19" s="339">
        <v>0.46</v>
      </c>
      <c r="Z19" s="339">
        <v>0.5</v>
      </c>
      <c r="AA19" s="339">
        <v>0.53</v>
      </c>
      <c r="AB19" s="339">
        <v>0.56</v>
      </c>
      <c r="AC19" s="378">
        <v>0.6</v>
      </c>
      <c r="AD19" s="339">
        <v>0.65</v>
      </c>
      <c r="AE19" s="339">
        <v>0.7</v>
      </c>
      <c r="AF19" s="145">
        <f aca="true" t="shared" si="1" ref="AF19:AF28">SUM(AG19:AJ19)</f>
        <v>11681791.5</v>
      </c>
      <c r="AG19" s="133">
        <v>0</v>
      </c>
      <c r="AH19" s="133">
        <v>0</v>
      </c>
      <c r="AI19" s="133">
        <v>11681791.5</v>
      </c>
      <c r="AJ19" s="133">
        <v>0</v>
      </c>
      <c r="AK19" s="146">
        <f t="shared" si="0"/>
        <v>11681791.5</v>
      </c>
      <c r="AL19" s="133">
        <v>0</v>
      </c>
      <c r="AM19" s="133">
        <v>0</v>
      </c>
      <c r="AN19" s="133">
        <v>11681791.5</v>
      </c>
      <c r="AO19" s="133">
        <v>0</v>
      </c>
      <c r="AP19" s="147">
        <f aca="true" t="shared" si="2" ref="AP19:AP28">SUM(AQ19:AT19)</f>
        <v>0</v>
      </c>
      <c r="AQ19" s="133">
        <v>0</v>
      </c>
      <c r="AR19" s="133">
        <v>0</v>
      </c>
      <c r="AS19" s="133">
        <v>0</v>
      </c>
      <c r="AT19" s="133">
        <v>0</v>
      </c>
      <c r="AU19" s="148">
        <f aca="true" t="shared" si="3" ref="AU19:AU28">SUM(AV19:AY19)</f>
        <v>0</v>
      </c>
      <c r="AV19" s="133">
        <v>0</v>
      </c>
      <c r="AW19" s="133">
        <v>0</v>
      </c>
      <c r="AX19" s="133">
        <v>0</v>
      </c>
      <c r="AY19" s="133">
        <v>0</v>
      </c>
      <c r="AZ19" s="149">
        <f aca="true" t="shared" si="4" ref="AZ19:AZ28">AF19+AK19+AP19+AU19</f>
        <v>23363583</v>
      </c>
      <c r="BA19" s="6" t="str">
        <f>'PlanTrabajo 2014'!N13</f>
        <v>TATIANA OCHOA C.
PROFESIONAL ESPECIALIZADA</v>
      </c>
      <c r="BB19" s="10"/>
    </row>
    <row r="20" spans="1:54" ht="82.5" customHeight="1">
      <c r="A20" s="329"/>
      <c r="B20" s="323"/>
      <c r="C20" s="320"/>
      <c r="D20" s="326"/>
      <c r="E20" s="332"/>
      <c r="F20" s="323"/>
      <c r="G20" s="6">
        <v>14</v>
      </c>
      <c r="H20" s="6">
        <v>3</v>
      </c>
      <c r="I20" s="6">
        <v>81</v>
      </c>
      <c r="J20" s="6">
        <v>35</v>
      </c>
      <c r="K20" s="6">
        <v>11</v>
      </c>
      <c r="L20" s="6">
        <v>126</v>
      </c>
      <c r="M20" s="6">
        <v>4</v>
      </c>
      <c r="N20" s="6" t="str">
        <f>'PlanTrabajo 2014'!C$20</f>
        <v>APOYO EN IMPLEMENTACIÓN DEL SIGAM Y PROCESOS DE PLANIFICACIÓN DEL ESPACIO PÚBLICO</v>
      </c>
      <c r="O20" s="133">
        <f>'PlanTrabajo 2014'!K$20</f>
        <v>23363583</v>
      </c>
      <c r="P20" s="320"/>
      <c r="Q20" s="326"/>
      <c r="R20" s="337"/>
      <c r="S20" s="337"/>
      <c r="T20" s="341"/>
      <c r="U20" s="341"/>
      <c r="V20" s="341"/>
      <c r="W20" s="341"/>
      <c r="X20" s="341"/>
      <c r="Y20" s="341"/>
      <c r="Z20" s="341"/>
      <c r="AA20" s="341"/>
      <c r="AB20" s="341"/>
      <c r="AC20" s="341"/>
      <c r="AD20" s="341"/>
      <c r="AE20" s="341"/>
      <c r="AF20" s="145">
        <f t="shared" si="1"/>
        <v>0</v>
      </c>
      <c r="AG20" s="133">
        <v>0</v>
      </c>
      <c r="AH20" s="133">
        <v>0</v>
      </c>
      <c r="AI20" s="133">
        <v>0</v>
      </c>
      <c r="AJ20" s="133">
        <v>0</v>
      </c>
      <c r="AK20" s="146">
        <f t="shared" si="0"/>
        <v>0</v>
      </c>
      <c r="AL20" s="133">
        <v>0</v>
      </c>
      <c r="AM20" s="133">
        <v>0</v>
      </c>
      <c r="AN20" s="133">
        <v>0</v>
      </c>
      <c r="AO20" s="133">
        <v>0</v>
      </c>
      <c r="AP20" s="147">
        <f t="shared" si="2"/>
        <v>11681791.5</v>
      </c>
      <c r="AQ20" s="133">
        <v>0</v>
      </c>
      <c r="AR20" s="133">
        <v>0</v>
      </c>
      <c r="AS20" s="133">
        <v>11681791.5</v>
      </c>
      <c r="AT20" s="133">
        <v>0</v>
      </c>
      <c r="AU20" s="148">
        <f t="shared" si="3"/>
        <v>11681791.5</v>
      </c>
      <c r="AV20" s="133">
        <v>0</v>
      </c>
      <c r="AW20" s="133">
        <v>0</v>
      </c>
      <c r="AX20" s="133">
        <v>11681791.5</v>
      </c>
      <c r="AY20" s="133">
        <v>0</v>
      </c>
      <c r="AZ20" s="149">
        <f t="shared" si="4"/>
        <v>23363583</v>
      </c>
      <c r="BA20" s="6" t="str">
        <f>'PlanTrabajo 2014'!N20</f>
        <v>TATIANA OCHOA C.
PROFESIONAL ESPECIALIZADA</v>
      </c>
      <c r="BB20" s="10"/>
    </row>
    <row r="21" spans="1:54" ht="68.25" customHeight="1">
      <c r="A21" s="329"/>
      <c r="B21" s="323"/>
      <c r="C21" s="320"/>
      <c r="D21" s="326"/>
      <c r="E21" s="332"/>
      <c r="F21" s="323"/>
      <c r="G21" s="6">
        <v>14</v>
      </c>
      <c r="H21" s="6">
        <v>3</v>
      </c>
      <c r="I21" s="6">
        <v>81</v>
      </c>
      <c r="J21" s="6">
        <v>35</v>
      </c>
      <c r="K21" s="6">
        <v>11</v>
      </c>
      <c r="L21" s="6">
        <v>126</v>
      </c>
      <c r="M21" s="6">
        <v>81</v>
      </c>
      <c r="N21" s="6" t="str">
        <f>'PlanTrabajo 2014'!C$14</f>
        <v>PROYECTO FERIA INFANTIL. FORTALECIMIENTO DE LA EDUCACIÓN AMBIENTAL EN LA POBLACIÓN INFANTIL. </v>
      </c>
      <c r="O21" s="133">
        <f>'PlanTrabajo 2014'!K$14</f>
        <v>38700000</v>
      </c>
      <c r="P21" s="320"/>
      <c r="Q21" s="326"/>
      <c r="R21" s="337"/>
      <c r="S21" s="337"/>
      <c r="T21" s="341"/>
      <c r="U21" s="341"/>
      <c r="V21" s="341"/>
      <c r="W21" s="341"/>
      <c r="X21" s="341"/>
      <c r="Y21" s="341"/>
      <c r="Z21" s="341"/>
      <c r="AA21" s="341"/>
      <c r="AB21" s="341"/>
      <c r="AC21" s="341"/>
      <c r="AD21" s="341"/>
      <c r="AE21" s="341"/>
      <c r="AF21" s="145">
        <f t="shared" si="1"/>
        <v>19350000</v>
      </c>
      <c r="AG21" s="133">
        <v>0</v>
      </c>
      <c r="AH21" s="133">
        <v>0</v>
      </c>
      <c r="AI21" s="133">
        <v>19350000</v>
      </c>
      <c r="AJ21" s="133">
        <v>0</v>
      </c>
      <c r="AK21" s="146">
        <f t="shared" si="0"/>
        <v>19350000</v>
      </c>
      <c r="AL21" s="133">
        <v>0</v>
      </c>
      <c r="AM21" s="133">
        <v>0</v>
      </c>
      <c r="AN21" s="133">
        <v>19350000</v>
      </c>
      <c r="AO21" s="133">
        <v>0</v>
      </c>
      <c r="AP21" s="147">
        <f t="shared" si="2"/>
        <v>0</v>
      </c>
      <c r="AQ21" s="133">
        <v>0</v>
      </c>
      <c r="AR21" s="133">
        <v>0</v>
      </c>
      <c r="AS21" s="133">
        <v>0</v>
      </c>
      <c r="AT21" s="133">
        <v>0</v>
      </c>
      <c r="AU21" s="148">
        <f t="shared" si="3"/>
        <v>0</v>
      </c>
      <c r="AV21" s="133">
        <v>0</v>
      </c>
      <c r="AW21" s="133">
        <v>0</v>
      </c>
      <c r="AX21" s="133">
        <v>0</v>
      </c>
      <c r="AY21" s="133">
        <v>0</v>
      </c>
      <c r="AZ21" s="149">
        <f t="shared" si="4"/>
        <v>38700000</v>
      </c>
      <c r="BA21" s="6" t="str">
        <f>'PlanTrabajo 2014'!N14</f>
        <v>ANDRÉS FELIPE RENDON.
PROFESIONAL UNIVERSITARIO</v>
      </c>
      <c r="BB21" s="10"/>
    </row>
    <row r="22" spans="1:54" ht="88.5" customHeight="1">
      <c r="A22" s="329"/>
      <c r="B22" s="323"/>
      <c r="C22" s="320"/>
      <c r="D22" s="326"/>
      <c r="E22" s="332"/>
      <c r="F22" s="323"/>
      <c r="G22" s="6">
        <v>14</v>
      </c>
      <c r="H22" s="6">
        <v>3</v>
      </c>
      <c r="I22" s="6">
        <v>81</v>
      </c>
      <c r="J22" s="6">
        <v>35</v>
      </c>
      <c r="K22" s="6">
        <v>11</v>
      </c>
      <c r="L22" s="6">
        <v>126</v>
      </c>
      <c r="M22" s="6">
        <v>4</v>
      </c>
      <c r="N22" s="6" t="str">
        <f>'PlanTrabajo 2014'!C$18</f>
        <v>PROYECTO FERIA INFANTIL. FORTALECIMIENTO DE LA EDUCACIÓN AMBIENTAL EN LA POBLACIÓN INFANTIL. </v>
      </c>
      <c r="O22" s="133">
        <f>'PlanTrabajo 2014'!K$18</f>
        <v>38700000</v>
      </c>
      <c r="P22" s="320"/>
      <c r="Q22" s="326"/>
      <c r="R22" s="337"/>
      <c r="S22" s="337"/>
      <c r="T22" s="341"/>
      <c r="U22" s="341"/>
      <c r="V22" s="341"/>
      <c r="W22" s="341"/>
      <c r="X22" s="341"/>
      <c r="Y22" s="341"/>
      <c r="Z22" s="341"/>
      <c r="AA22" s="341"/>
      <c r="AB22" s="341"/>
      <c r="AC22" s="341"/>
      <c r="AD22" s="341"/>
      <c r="AE22" s="341"/>
      <c r="AF22" s="145">
        <f t="shared" si="1"/>
        <v>0</v>
      </c>
      <c r="AG22" s="133">
        <v>0</v>
      </c>
      <c r="AH22" s="133">
        <v>0</v>
      </c>
      <c r="AI22" s="133">
        <v>0</v>
      </c>
      <c r="AJ22" s="133">
        <v>0</v>
      </c>
      <c r="AK22" s="146">
        <f t="shared" si="0"/>
        <v>0</v>
      </c>
      <c r="AL22" s="133">
        <v>0</v>
      </c>
      <c r="AM22" s="133">
        <v>0</v>
      </c>
      <c r="AN22" s="133">
        <v>0</v>
      </c>
      <c r="AO22" s="133">
        <v>0</v>
      </c>
      <c r="AP22" s="147">
        <f t="shared" si="2"/>
        <v>19350000</v>
      </c>
      <c r="AQ22" s="133">
        <v>0</v>
      </c>
      <c r="AR22" s="133">
        <v>0</v>
      </c>
      <c r="AS22" s="133">
        <v>19350000</v>
      </c>
      <c r="AT22" s="133">
        <v>0</v>
      </c>
      <c r="AU22" s="148">
        <f t="shared" si="3"/>
        <v>19350000</v>
      </c>
      <c r="AV22" s="133">
        <v>0</v>
      </c>
      <c r="AW22" s="133">
        <v>0</v>
      </c>
      <c r="AX22" s="133">
        <v>19350000</v>
      </c>
      <c r="AY22" s="133">
        <v>0</v>
      </c>
      <c r="AZ22" s="149">
        <f t="shared" si="4"/>
        <v>38700000</v>
      </c>
      <c r="BA22" s="6" t="str">
        <f>'PlanTrabajo 2014'!N18</f>
        <v>ANDRÉS FELIPE RENDON.
PROFESIONAL UNIVERSITARIO</v>
      </c>
      <c r="BB22" s="10"/>
    </row>
    <row r="23" spans="1:54" ht="66" customHeight="1">
      <c r="A23" s="329"/>
      <c r="B23" s="323"/>
      <c r="C23" s="320"/>
      <c r="D23" s="326"/>
      <c r="E23" s="332"/>
      <c r="F23" s="323"/>
      <c r="G23" s="6">
        <v>14</v>
      </c>
      <c r="H23" s="6">
        <v>3</v>
      </c>
      <c r="I23" s="6">
        <v>81</v>
      </c>
      <c r="J23" s="6">
        <v>35</v>
      </c>
      <c r="K23" s="6">
        <v>11</v>
      </c>
      <c r="L23" s="6">
        <v>126</v>
      </c>
      <c r="M23" s="6">
        <v>4</v>
      </c>
      <c r="N23" s="6" t="str">
        <f>'PlanTrabajo 2014'!C$19</f>
        <v>DESARROLLO DE ACTIVIDADES DE SENSIBILIZACIÓN AMBIENTAL</v>
      </c>
      <c r="O23" s="133">
        <f>'PlanTrabajo 2014'!K$19</f>
        <v>103119338</v>
      </c>
      <c r="P23" s="320"/>
      <c r="Q23" s="326"/>
      <c r="R23" s="337"/>
      <c r="S23" s="337"/>
      <c r="T23" s="341"/>
      <c r="U23" s="341"/>
      <c r="V23" s="341"/>
      <c r="W23" s="341"/>
      <c r="X23" s="341"/>
      <c r="Y23" s="341"/>
      <c r="Z23" s="341"/>
      <c r="AA23" s="341"/>
      <c r="AB23" s="341"/>
      <c r="AC23" s="341"/>
      <c r="AD23" s="341"/>
      <c r="AE23" s="341"/>
      <c r="AF23" s="145">
        <f t="shared" si="1"/>
        <v>0</v>
      </c>
      <c r="AG23" s="133">
        <v>0</v>
      </c>
      <c r="AH23" s="133">
        <v>0</v>
      </c>
      <c r="AI23" s="133">
        <v>0</v>
      </c>
      <c r="AJ23" s="133">
        <v>0</v>
      </c>
      <c r="AK23" s="146">
        <f t="shared" si="0"/>
        <v>0</v>
      </c>
      <c r="AL23" s="133">
        <v>0</v>
      </c>
      <c r="AM23" s="133">
        <v>0</v>
      </c>
      <c r="AN23" s="133">
        <v>0</v>
      </c>
      <c r="AO23" s="133">
        <v>0</v>
      </c>
      <c r="AP23" s="147">
        <f t="shared" si="2"/>
        <v>51559669</v>
      </c>
      <c r="AQ23" s="133">
        <v>0</v>
      </c>
      <c r="AR23" s="133">
        <v>0</v>
      </c>
      <c r="AS23" s="133">
        <v>51559669</v>
      </c>
      <c r="AT23" s="133">
        <v>0</v>
      </c>
      <c r="AU23" s="148">
        <f t="shared" si="3"/>
        <v>51559669</v>
      </c>
      <c r="AV23" s="133">
        <v>0</v>
      </c>
      <c r="AW23" s="133">
        <v>0</v>
      </c>
      <c r="AX23" s="133">
        <v>51559669</v>
      </c>
      <c r="AY23" s="133">
        <v>0</v>
      </c>
      <c r="AZ23" s="149">
        <f t="shared" si="4"/>
        <v>103119338</v>
      </c>
      <c r="BA23" s="6" t="str">
        <f>'PlanTrabajo 2014'!N19</f>
        <v>PAULO CESAR MEJÍA V.
PROFESIONAL UNIVERSITARIO</v>
      </c>
      <c r="BB23" s="10"/>
    </row>
    <row r="24" spans="1:54" ht="60" customHeight="1">
      <c r="A24" s="329"/>
      <c r="B24" s="335"/>
      <c r="C24" s="316"/>
      <c r="D24" s="302"/>
      <c r="E24" s="332"/>
      <c r="F24" s="323"/>
      <c r="G24" s="6">
        <v>14</v>
      </c>
      <c r="H24" s="6">
        <v>3</v>
      </c>
      <c r="I24" s="6">
        <v>22</v>
      </c>
      <c r="J24" s="6">
        <v>35</v>
      </c>
      <c r="K24" s="6">
        <v>13</v>
      </c>
      <c r="L24" s="6">
        <v>126</v>
      </c>
      <c r="M24" s="6">
        <v>4</v>
      </c>
      <c r="N24" s="6" t="str">
        <f>'PlanTrabajo 2014'!C$21</f>
        <v>ESTRETEGIA DE CULTURA CIUDADANA EN MANEJO DE RESIDUOS</v>
      </c>
      <c r="O24" s="133">
        <f>'PlanTrabajo 2014'!K$21</f>
        <v>1000000</v>
      </c>
      <c r="P24" s="316"/>
      <c r="Q24" s="302"/>
      <c r="R24" s="338"/>
      <c r="S24" s="338"/>
      <c r="T24" s="340"/>
      <c r="U24" s="340"/>
      <c r="V24" s="340"/>
      <c r="W24" s="340"/>
      <c r="X24" s="340"/>
      <c r="Y24" s="340"/>
      <c r="Z24" s="340"/>
      <c r="AA24" s="340"/>
      <c r="AB24" s="340"/>
      <c r="AC24" s="340"/>
      <c r="AD24" s="340"/>
      <c r="AE24" s="340"/>
      <c r="AF24" s="145">
        <f t="shared" si="1"/>
        <v>0</v>
      </c>
      <c r="AG24" s="133">
        <v>0</v>
      </c>
      <c r="AH24" s="133">
        <v>0</v>
      </c>
      <c r="AI24" s="133">
        <v>0</v>
      </c>
      <c r="AJ24" s="133">
        <v>0</v>
      </c>
      <c r="AK24" s="146">
        <f t="shared" si="0"/>
        <v>0</v>
      </c>
      <c r="AL24" s="133">
        <v>0</v>
      </c>
      <c r="AM24" s="133">
        <v>0</v>
      </c>
      <c r="AN24" s="133">
        <v>0</v>
      </c>
      <c r="AO24" s="133">
        <v>0</v>
      </c>
      <c r="AP24" s="147">
        <f t="shared" si="2"/>
        <v>1000000</v>
      </c>
      <c r="AQ24" s="133">
        <v>0</v>
      </c>
      <c r="AR24" s="133">
        <v>1000000</v>
      </c>
      <c r="AS24" s="133">
        <v>0</v>
      </c>
      <c r="AT24" s="133">
        <v>0</v>
      </c>
      <c r="AU24" s="148">
        <f t="shared" si="3"/>
        <v>0</v>
      </c>
      <c r="AV24" s="133">
        <v>0</v>
      </c>
      <c r="AW24" s="133">
        <v>0</v>
      </c>
      <c r="AX24" s="133">
        <v>0</v>
      </c>
      <c r="AY24" s="133">
        <v>0</v>
      </c>
      <c r="AZ24" s="149">
        <f t="shared" si="4"/>
        <v>1000000</v>
      </c>
      <c r="BA24" s="6" t="str">
        <f>'PlanTrabajo 2014'!N21</f>
        <v>ANDRÉS FELIPE RENDON.
PROFESIONAL UNIVERSITARIO</v>
      </c>
      <c r="BB24" s="10"/>
    </row>
    <row r="25" spans="1:54" ht="106.5" customHeight="1">
      <c r="A25" s="329"/>
      <c r="B25" s="322" t="s">
        <v>134</v>
      </c>
      <c r="C25" s="319">
        <v>15</v>
      </c>
      <c r="D25" s="325" t="s">
        <v>100</v>
      </c>
      <c r="E25" s="332"/>
      <c r="F25" s="323"/>
      <c r="G25" s="6">
        <v>14</v>
      </c>
      <c r="H25" s="6">
        <v>3</v>
      </c>
      <c r="I25" s="6">
        <v>81</v>
      </c>
      <c r="J25" s="6">
        <v>35</v>
      </c>
      <c r="K25" s="6">
        <v>11</v>
      </c>
      <c r="L25" s="6">
        <v>126</v>
      </c>
      <c r="M25" s="6">
        <v>4</v>
      </c>
      <c r="N25" s="6" t="str">
        <f>'PlanTrabajo 2014'!C$27</f>
        <v> EJECUCIÓN DE UNA ESTRATEGIA DE DIVULGACIÓN Y CAPACITACIÓN AMBIENTAL A TRAVÉS DE TALLERES PRÁCTICOS Y EXPEDICIONES EN LOS SUELOS DE PROTECCIÓN</v>
      </c>
      <c r="O25" s="133">
        <f>'PlanTrabajo 2014'!K$27</f>
        <v>60000000</v>
      </c>
      <c r="P25" s="319" t="s">
        <v>130</v>
      </c>
      <c r="Q25" s="325" t="s">
        <v>129</v>
      </c>
      <c r="R25" s="339">
        <v>0.35</v>
      </c>
      <c r="S25" s="339">
        <v>0.75</v>
      </c>
      <c r="T25" s="339">
        <v>0.35</v>
      </c>
      <c r="U25" s="339">
        <v>0.4</v>
      </c>
      <c r="V25" s="339">
        <v>0.4</v>
      </c>
      <c r="W25" s="339">
        <v>0.4</v>
      </c>
      <c r="X25" s="339">
        <v>0.4</v>
      </c>
      <c r="Y25" s="339">
        <v>0.5</v>
      </c>
      <c r="Z25" s="339">
        <v>0.5</v>
      </c>
      <c r="AA25" s="339">
        <v>0.55</v>
      </c>
      <c r="AB25" s="339">
        <v>0.6</v>
      </c>
      <c r="AC25" s="339">
        <v>0.65</v>
      </c>
      <c r="AD25" s="339">
        <v>0.7</v>
      </c>
      <c r="AE25" s="339">
        <v>0.75</v>
      </c>
      <c r="AF25" s="145">
        <f t="shared" si="1"/>
        <v>0</v>
      </c>
      <c r="AG25" s="133">
        <v>0</v>
      </c>
      <c r="AH25" s="133">
        <v>0</v>
      </c>
      <c r="AI25" s="133">
        <v>0</v>
      </c>
      <c r="AJ25" s="133">
        <v>0</v>
      </c>
      <c r="AK25" s="146">
        <f t="shared" si="0"/>
        <v>0</v>
      </c>
      <c r="AL25" s="133">
        <v>0</v>
      </c>
      <c r="AM25" s="133">
        <v>0</v>
      </c>
      <c r="AN25" s="133">
        <v>0</v>
      </c>
      <c r="AO25" s="133">
        <v>0</v>
      </c>
      <c r="AP25" s="147">
        <f t="shared" si="2"/>
        <v>30000000</v>
      </c>
      <c r="AQ25" s="133">
        <v>0</v>
      </c>
      <c r="AR25" s="133">
        <v>0</v>
      </c>
      <c r="AS25" s="133">
        <v>30000000</v>
      </c>
      <c r="AT25" s="133">
        <v>0</v>
      </c>
      <c r="AU25" s="148">
        <f t="shared" si="3"/>
        <v>30000000</v>
      </c>
      <c r="AV25" s="133">
        <v>0</v>
      </c>
      <c r="AW25" s="133">
        <v>0</v>
      </c>
      <c r="AX25" s="133">
        <v>30000000</v>
      </c>
      <c r="AY25" s="133">
        <v>0</v>
      </c>
      <c r="AZ25" s="149">
        <f t="shared" si="4"/>
        <v>60000000</v>
      </c>
      <c r="BA25" s="6" t="str">
        <f>'PlanTrabajo 2014'!N27</f>
        <v>TATIANA OCHOA C.
PROFESIONAL ESPECIALIZADA</v>
      </c>
      <c r="BB25" s="10"/>
    </row>
    <row r="26" spans="1:54" ht="87.75" customHeight="1">
      <c r="A26" s="329"/>
      <c r="B26" s="323"/>
      <c r="C26" s="316"/>
      <c r="D26" s="302"/>
      <c r="E26" s="332"/>
      <c r="F26" s="323"/>
      <c r="G26" s="6">
        <v>14</v>
      </c>
      <c r="H26" s="6">
        <v>3</v>
      </c>
      <c r="I26" s="6">
        <v>81</v>
      </c>
      <c r="J26" s="6">
        <v>35</v>
      </c>
      <c r="K26" s="6">
        <v>11</v>
      </c>
      <c r="L26" s="6">
        <v>126</v>
      </c>
      <c r="M26" s="6">
        <v>2</v>
      </c>
      <c r="N26" s="6" t="str">
        <f>'PlanTrabajo 2014'!C$29</f>
        <v>ADECUACIONES FÍSICAS EN LAS ÁREAS DE INTERÉS AMBIENTAL MONTELEÓN, SANCANCIO, CARACOLES Y ARENILLO</v>
      </c>
      <c r="O26" s="133">
        <f>'PlanTrabajo 2014'!K$29</f>
        <v>30000000</v>
      </c>
      <c r="P26" s="316"/>
      <c r="Q26" s="302"/>
      <c r="R26" s="340"/>
      <c r="S26" s="340"/>
      <c r="T26" s="340"/>
      <c r="U26" s="340"/>
      <c r="V26" s="340"/>
      <c r="W26" s="340"/>
      <c r="X26" s="340"/>
      <c r="Y26" s="340"/>
      <c r="Z26" s="340"/>
      <c r="AA26" s="340"/>
      <c r="AB26" s="340"/>
      <c r="AC26" s="340"/>
      <c r="AD26" s="340"/>
      <c r="AE26" s="340"/>
      <c r="AF26" s="145">
        <f t="shared" si="1"/>
        <v>0</v>
      </c>
      <c r="AG26" s="133">
        <v>0</v>
      </c>
      <c r="AH26" s="133">
        <v>0</v>
      </c>
      <c r="AI26" s="133">
        <v>0</v>
      </c>
      <c r="AJ26" s="133">
        <v>0</v>
      </c>
      <c r="AK26" s="146">
        <f t="shared" si="0"/>
        <v>0</v>
      </c>
      <c r="AL26" s="133">
        <v>0</v>
      </c>
      <c r="AM26" s="133">
        <v>0</v>
      </c>
      <c r="AN26" s="133">
        <v>0</v>
      </c>
      <c r="AO26" s="133">
        <v>0</v>
      </c>
      <c r="AP26" s="147">
        <f t="shared" si="2"/>
        <v>30000000</v>
      </c>
      <c r="AQ26" s="133">
        <v>0</v>
      </c>
      <c r="AR26" s="133">
        <v>0</v>
      </c>
      <c r="AS26" s="133">
        <v>30000000</v>
      </c>
      <c r="AT26" s="133">
        <v>0</v>
      </c>
      <c r="AU26" s="148">
        <f t="shared" si="3"/>
        <v>0</v>
      </c>
      <c r="AV26" s="133">
        <v>0</v>
      </c>
      <c r="AW26" s="133">
        <v>0</v>
      </c>
      <c r="AX26" s="133">
        <v>0</v>
      </c>
      <c r="AY26" s="133">
        <v>0</v>
      </c>
      <c r="AZ26" s="149">
        <f t="shared" si="4"/>
        <v>30000000</v>
      </c>
      <c r="BA26" s="6" t="str">
        <f>'PlanTrabajo 2014'!N29</f>
        <v>PAULO CESAR MEJÍA V.
PROFESIONAL UNIVERSITARIO</v>
      </c>
      <c r="BB26" s="10"/>
    </row>
    <row r="27" spans="1:54" ht="71.25" customHeight="1">
      <c r="A27" s="329"/>
      <c r="B27" s="323"/>
      <c r="C27" s="319">
        <v>14</v>
      </c>
      <c r="D27" s="325" t="s">
        <v>104</v>
      </c>
      <c r="E27" s="332"/>
      <c r="F27" s="323"/>
      <c r="G27" s="6">
        <v>14</v>
      </c>
      <c r="H27" s="6">
        <v>3</v>
      </c>
      <c r="I27" s="6">
        <v>81</v>
      </c>
      <c r="J27" s="6">
        <v>35</v>
      </c>
      <c r="K27" s="6">
        <v>11</v>
      </c>
      <c r="L27" s="6">
        <v>126</v>
      </c>
      <c r="M27" s="6">
        <v>4</v>
      </c>
      <c r="N27" s="6" t="str">
        <f>'PlanTrabajo 2014'!C$28</f>
        <v>DISEÑO DE PARQUES LINEALES, RECUPERACIÓN DEL ESPACIO PÚBLICO DE LOS RETIROS DE LAS CORRIENTES URBANAS.</v>
      </c>
      <c r="O27" s="133">
        <f>'PlanTrabajo 2014'!K$28</f>
        <v>20000000</v>
      </c>
      <c r="P27" s="319" t="s">
        <v>132</v>
      </c>
      <c r="Q27" s="325" t="s">
        <v>131</v>
      </c>
      <c r="R27" s="319">
        <v>60</v>
      </c>
      <c r="S27" s="319">
        <v>100</v>
      </c>
      <c r="T27" s="319">
        <v>0</v>
      </c>
      <c r="U27" s="319">
        <v>10</v>
      </c>
      <c r="V27" s="319">
        <v>0</v>
      </c>
      <c r="W27" s="319">
        <v>0</v>
      </c>
      <c r="X27" s="319">
        <v>0</v>
      </c>
      <c r="Y27" s="319">
        <v>15</v>
      </c>
      <c r="Z27" s="319">
        <v>0</v>
      </c>
      <c r="AA27" s="319">
        <v>0</v>
      </c>
      <c r="AB27" s="319">
        <v>0</v>
      </c>
      <c r="AC27" s="319">
        <v>0</v>
      </c>
      <c r="AD27" s="319">
        <v>75</v>
      </c>
      <c r="AE27" s="319">
        <v>0</v>
      </c>
      <c r="AF27" s="145">
        <f t="shared" si="1"/>
        <v>0</v>
      </c>
      <c r="AG27" s="133">
        <v>0</v>
      </c>
      <c r="AH27" s="133">
        <v>0</v>
      </c>
      <c r="AI27" s="133">
        <v>0</v>
      </c>
      <c r="AJ27" s="133">
        <v>0</v>
      </c>
      <c r="AK27" s="146">
        <f t="shared" si="0"/>
        <v>20000000</v>
      </c>
      <c r="AL27" s="133">
        <v>0</v>
      </c>
      <c r="AM27" s="133">
        <v>0</v>
      </c>
      <c r="AN27" s="133">
        <v>20000000</v>
      </c>
      <c r="AO27" s="133">
        <v>0</v>
      </c>
      <c r="AP27" s="147">
        <f t="shared" si="2"/>
        <v>0</v>
      </c>
      <c r="AQ27" s="133">
        <v>0</v>
      </c>
      <c r="AR27" s="133">
        <v>0</v>
      </c>
      <c r="AS27" s="133">
        <v>0</v>
      </c>
      <c r="AT27" s="133">
        <v>0</v>
      </c>
      <c r="AU27" s="148">
        <f t="shared" si="3"/>
        <v>0</v>
      </c>
      <c r="AV27" s="133">
        <v>0</v>
      </c>
      <c r="AW27" s="133">
        <v>0</v>
      </c>
      <c r="AX27" s="133">
        <v>0</v>
      </c>
      <c r="AY27" s="133">
        <v>0</v>
      </c>
      <c r="AZ27" s="149">
        <f t="shared" si="4"/>
        <v>20000000</v>
      </c>
      <c r="BA27" s="6" t="str">
        <f>'PlanTrabajo 2014'!N28</f>
        <v>ANDRÉS FELIPE RENDON.
PROFESIONAL UNIVERSITARIO</v>
      </c>
      <c r="BB27" s="10"/>
    </row>
    <row r="28" spans="1:54" ht="142.5" customHeight="1">
      <c r="A28" s="329"/>
      <c r="B28" s="323"/>
      <c r="C28" s="320"/>
      <c r="D28" s="326"/>
      <c r="E28" s="332"/>
      <c r="F28" s="323"/>
      <c r="G28" s="6">
        <v>14</v>
      </c>
      <c r="H28" s="6">
        <v>3</v>
      </c>
      <c r="I28" s="6">
        <v>81</v>
      </c>
      <c r="J28" s="6">
        <v>35</v>
      </c>
      <c r="K28" s="6">
        <v>11</v>
      </c>
      <c r="L28" s="6">
        <v>126</v>
      </c>
      <c r="M28" s="6">
        <v>2</v>
      </c>
      <c r="N28" s="6" t="str">
        <f>'PlanTrabajo 2014'!C$30</f>
        <v>RECUPERACIÓN Y/O RESTAURACIÓN Y PROTECCIÓN DEL SUELO DE PROTECCIÓN A TRAVÉS OBRAS DE DELIM ITACIÓN, MANTENIMIENTO Y CONTROL EN ZONAS CRÍTICAS (COMO RETIROS DE FAJAS FORESTALES EN ZONAS URBANAS Y RURALES) </v>
      </c>
      <c r="O28" s="133">
        <f>'PlanTrabajo 2014'!K$30</f>
        <v>162753496</v>
      </c>
      <c r="P28" s="320"/>
      <c r="Q28" s="326"/>
      <c r="R28" s="320"/>
      <c r="S28" s="320"/>
      <c r="T28" s="320"/>
      <c r="U28" s="320"/>
      <c r="V28" s="320"/>
      <c r="W28" s="320"/>
      <c r="X28" s="320"/>
      <c r="Y28" s="320"/>
      <c r="Z28" s="320"/>
      <c r="AA28" s="320"/>
      <c r="AB28" s="320"/>
      <c r="AC28" s="320"/>
      <c r="AD28" s="320"/>
      <c r="AE28" s="320"/>
      <c r="AF28" s="145">
        <f t="shared" si="1"/>
        <v>0</v>
      </c>
      <c r="AG28" s="133">
        <v>0</v>
      </c>
      <c r="AH28" s="133">
        <v>0</v>
      </c>
      <c r="AI28" s="133">
        <v>0</v>
      </c>
      <c r="AJ28" s="133">
        <v>0</v>
      </c>
      <c r="AK28" s="146">
        <f t="shared" si="0"/>
        <v>0</v>
      </c>
      <c r="AL28" s="133">
        <v>0</v>
      </c>
      <c r="AM28" s="133">
        <v>0</v>
      </c>
      <c r="AN28" s="133">
        <v>0</v>
      </c>
      <c r="AO28" s="133">
        <v>0</v>
      </c>
      <c r="AP28" s="147">
        <f t="shared" si="2"/>
        <v>162753496</v>
      </c>
      <c r="AQ28" s="133">
        <v>0</v>
      </c>
      <c r="AR28" s="133">
        <v>0</v>
      </c>
      <c r="AS28" s="133">
        <v>162753496</v>
      </c>
      <c r="AT28" s="133">
        <v>0</v>
      </c>
      <c r="AU28" s="148">
        <f t="shared" si="3"/>
        <v>0</v>
      </c>
      <c r="AV28" s="133">
        <v>0</v>
      </c>
      <c r="AW28" s="133">
        <v>0</v>
      </c>
      <c r="AX28" s="133">
        <v>0</v>
      </c>
      <c r="AY28" s="133">
        <v>0</v>
      </c>
      <c r="AZ28" s="149">
        <f t="shared" si="4"/>
        <v>162753496</v>
      </c>
      <c r="BA28" s="6" t="str">
        <f>'PlanTrabajo 2014'!N30</f>
        <v>ANDRÉS FELIPE RENDON.
PROFESIONAL UNIVERSITARIO</v>
      </c>
      <c r="BB28" s="10"/>
    </row>
    <row r="29" spans="1:54" ht="120" customHeight="1" thickBot="1">
      <c r="A29" s="330"/>
      <c r="B29" s="324"/>
      <c r="C29" s="321"/>
      <c r="D29" s="327"/>
      <c r="E29" s="333"/>
      <c r="F29" s="324"/>
      <c r="G29" s="93">
        <v>14</v>
      </c>
      <c r="H29" s="93">
        <v>3</v>
      </c>
      <c r="I29" s="93">
        <v>11</v>
      </c>
      <c r="J29" s="93">
        <v>35</v>
      </c>
      <c r="K29" s="93">
        <v>12</v>
      </c>
      <c r="L29" s="93">
        <v>126</v>
      </c>
      <c r="M29" s="93">
        <v>2</v>
      </c>
      <c r="N29" s="93" t="str">
        <f>'PlanTrabajo 2014'!C31</f>
        <v>ADQUISICIÓN, MANTENIMIENTO Y ADMINISTRACIÓN DE ÁREAS DE IMPORTANCIA ESTRATÉGICA PARA LA CONSERVACIÓN DE RECURSOS HÍDRICOS QUE SURTEN DE AGUA LOS ACUEDUCTOS MUNICIPALES</v>
      </c>
      <c r="O29" s="134">
        <f>'PlanTrabajo 2014'!K$31</f>
        <v>1159594075</v>
      </c>
      <c r="P29" s="321"/>
      <c r="Q29" s="327"/>
      <c r="R29" s="321"/>
      <c r="S29" s="321"/>
      <c r="T29" s="321"/>
      <c r="U29" s="321"/>
      <c r="V29" s="321"/>
      <c r="W29" s="321"/>
      <c r="X29" s="321"/>
      <c r="Y29" s="321"/>
      <c r="Z29" s="321"/>
      <c r="AA29" s="321"/>
      <c r="AB29" s="321"/>
      <c r="AC29" s="321"/>
      <c r="AD29" s="321"/>
      <c r="AE29" s="321"/>
      <c r="AF29" s="150">
        <f>SUM(AG29:AJ29)</f>
        <v>0</v>
      </c>
      <c r="AG29" s="134">
        <v>0</v>
      </c>
      <c r="AH29" s="134">
        <v>0</v>
      </c>
      <c r="AI29" s="134">
        <v>0</v>
      </c>
      <c r="AJ29" s="134">
        <v>0</v>
      </c>
      <c r="AK29" s="151">
        <f t="shared" si="0"/>
        <v>0</v>
      </c>
      <c r="AL29" s="134">
        <v>0</v>
      </c>
      <c r="AM29" s="134">
        <v>0</v>
      </c>
      <c r="AN29" s="134">
        <v>0</v>
      </c>
      <c r="AO29" s="134">
        <v>0</v>
      </c>
      <c r="AP29" s="152">
        <f>SUM(AQ29:AT29)</f>
        <v>579797037.5</v>
      </c>
      <c r="AQ29" s="134">
        <v>0</v>
      </c>
      <c r="AR29" s="134">
        <v>0</v>
      </c>
      <c r="AS29" s="134">
        <v>579797037.5</v>
      </c>
      <c r="AT29" s="134">
        <v>0</v>
      </c>
      <c r="AU29" s="153">
        <f>SUM(AV29:AY29)</f>
        <v>579797037.5</v>
      </c>
      <c r="AV29" s="134">
        <v>0</v>
      </c>
      <c r="AW29" s="134">
        <v>0</v>
      </c>
      <c r="AX29" s="134">
        <v>579797037.5</v>
      </c>
      <c r="AY29" s="134">
        <v>0</v>
      </c>
      <c r="AZ29" s="154">
        <f>AF29+AK29+AP29+AU29</f>
        <v>1159594075</v>
      </c>
      <c r="BA29" s="93" t="str">
        <f>'PlanTrabajo 2014'!N31</f>
        <v>TATIANA OCHOA C.
PROFESIONAL ESPECIALIZADA</v>
      </c>
      <c r="BB29" s="94"/>
    </row>
    <row r="30" spans="1:54" ht="15">
      <c r="A30" s="3"/>
      <c r="B30" s="3"/>
      <c r="C30" s="3"/>
      <c r="D30" s="3"/>
      <c r="E30" s="3"/>
      <c r="F30" s="3"/>
      <c r="G30" s="3"/>
      <c r="H30" s="3"/>
      <c r="I30" s="3"/>
      <c r="J30" s="3"/>
      <c r="K30" s="3"/>
      <c r="L30" s="3"/>
      <c r="M30" s="3"/>
      <c r="N30" s="3"/>
      <c r="O30" s="3"/>
      <c r="P30" s="3"/>
      <c r="Q30" s="3"/>
      <c r="R30" s="159"/>
      <c r="S30" s="159"/>
      <c r="T30" s="159"/>
      <c r="U30" s="159"/>
      <c r="V30" s="159"/>
      <c r="W30" s="159"/>
      <c r="X30" s="159"/>
      <c r="Y30" s="159"/>
      <c r="Z30" s="159"/>
      <c r="AA30" s="159"/>
      <c r="AB30" s="159"/>
      <c r="AC30" s="159"/>
      <c r="AD30" s="159"/>
      <c r="AE30" s="159"/>
      <c r="AF30" s="155"/>
      <c r="AG30" s="155"/>
      <c r="AH30" s="155"/>
      <c r="AI30" s="155"/>
      <c r="AJ30" s="155"/>
      <c r="AK30" s="155"/>
      <c r="AL30" s="155"/>
      <c r="AM30" s="155"/>
      <c r="AN30" s="155"/>
      <c r="AO30" s="155"/>
      <c r="AP30" s="155"/>
      <c r="AQ30" s="155"/>
      <c r="AR30" s="156"/>
      <c r="AS30" s="156"/>
      <c r="AT30" s="156"/>
      <c r="AU30" s="156"/>
      <c r="AV30" s="156"/>
      <c r="AW30" s="156"/>
      <c r="AX30" s="156"/>
      <c r="AY30" s="156"/>
      <c r="AZ30" s="156"/>
      <c r="BA30" s="3"/>
      <c r="BB30" s="3"/>
    </row>
    <row r="31" spans="1:54" ht="15">
      <c r="A31" s="3"/>
      <c r="B31" s="3"/>
      <c r="C31" s="3"/>
      <c r="D31" s="3"/>
      <c r="E31" s="3"/>
      <c r="F31" s="3"/>
      <c r="G31" s="3"/>
      <c r="H31" s="3"/>
      <c r="I31" s="3"/>
      <c r="J31" s="3"/>
      <c r="K31" s="3"/>
      <c r="L31" s="3"/>
      <c r="M31" s="3"/>
      <c r="N31" s="3"/>
      <c r="O31" s="3"/>
      <c r="P31" s="3"/>
      <c r="Q31" s="3"/>
      <c r="R31" s="159"/>
      <c r="S31" s="159"/>
      <c r="T31" s="159"/>
      <c r="U31" s="159"/>
      <c r="V31" s="159"/>
      <c r="W31" s="159"/>
      <c r="X31" s="159"/>
      <c r="Y31" s="159"/>
      <c r="Z31" s="159"/>
      <c r="AA31" s="159"/>
      <c r="AB31" s="159"/>
      <c r="AC31" s="159"/>
      <c r="AD31" s="159"/>
      <c r="AE31" s="159"/>
      <c r="AF31" s="155"/>
      <c r="AG31" s="155"/>
      <c r="AH31" s="155"/>
      <c r="AI31" s="155"/>
      <c r="AJ31" s="155"/>
      <c r="AK31" s="155"/>
      <c r="AL31" s="155"/>
      <c r="AM31" s="155"/>
      <c r="AN31" s="155"/>
      <c r="AO31" s="155"/>
      <c r="AP31" s="155"/>
      <c r="AQ31" s="155"/>
      <c r="AR31" s="156"/>
      <c r="AS31" s="156"/>
      <c r="AT31" s="156"/>
      <c r="AU31" s="156"/>
      <c r="AV31" s="156"/>
      <c r="AW31" s="156"/>
      <c r="AX31" s="156"/>
      <c r="AY31" s="156"/>
      <c r="AZ31" s="156"/>
      <c r="BA31" s="3"/>
      <c r="BB31" s="3"/>
    </row>
    <row r="32" spans="1:54" ht="15">
      <c r="A32" s="3"/>
      <c r="B32" s="3"/>
      <c r="C32" s="3"/>
      <c r="D32" s="3"/>
      <c r="E32" s="3"/>
      <c r="F32" s="3"/>
      <c r="G32" s="3"/>
      <c r="H32" s="3"/>
      <c r="I32" s="3"/>
      <c r="J32" s="3"/>
      <c r="K32" s="3"/>
      <c r="L32" s="3"/>
      <c r="M32" s="3"/>
      <c r="N32" s="3"/>
      <c r="O32" s="3"/>
      <c r="P32" s="3"/>
      <c r="Q32" s="3"/>
      <c r="R32" s="159"/>
      <c r="S32" s="159"/>
      <c r="T32" s="159"/>
      <c r="U32" s="159"/>
      <c r="V32" s="159"/>
      <c r="W32" s="159"/>
      <c r="X32" s="159"/>
      <c r="Y32" s="159"/>
      <c r="Z32" s="159"/>
      <c r="AA32" s="159"/>
      <c r="AB32" s="159"/>
      <c r="AC32" s="159"/>
      <c r="AD32" s="159"/>
      <c r="AE32" s="159"/>
      <c r="AF32" s="155"/>
      <c r="AG32" s="155"/>
      <c r="AH32" s="155"/>
      <c r="AI32" s="155"/>
      <c r="AJ32" s="155"/>
      <c r="AK32" s="155"/>
      <c r="AL32" s="155"/>
      <c r="AM32" s="155"/>
      <c r="AN32" s="155"/>
      <c r="AO32" s="155"/>
      <c r="AP32" s="155"/>
      <c r="AQ32" s="155"/>
      <c r="AR32" s="156"/>
      <c r="AS32" s="156"/>
      <c r="AT32" s="156"/>
      <c r="AU32" s="156"/>
      <c r="AV32" s="156"/>
      <c r="AW32" s="156"/>
      <c r="AX32" s="156"/>
      <c r="AY32" s="156"/>
      <c r="AZ32" s="156"/>
      <c r="BA32" s="3"/>
      <c r="BB32" s="3"/>
    </row>
    <row r="33" spans="1:54" ht="16.5" customHeight="1">
      <c r="A33" s="3"/>
      <c r="B33" s="3"/>
      <c r="C33" s="3"/>
      <c r="D33" s="3"/>
      <c r="E33" s="3"/>
      <c r="F33" s="3"/>
      <c r="G33" s="3"/>
      <c r="H33" s="3"/>
      <c r="I33" s="3"/>
      <c r="J33" s="3"/>
      <c r="K33" s="3"/>
      <c r="L33" s="3"/>
      <c r="M33" s="3"/>
      <c r="N33" s="3"/>
      <c r="O33" s="3"/>
      <c r="P33" s="3"/>
      <c r="Q33" s="3"/>
      <c r="R33" s="159"/>
      <c r="S33" s="159"/>
      <c r="T33" s="159"/>
      <c r="U33" s="159"/>
      <c r="V33" s="159"/>
      <c r="W33" s="159"/>
      <c r="X33" s="159"/>
      <c r="Y33" s="159"/>
      <c r="Z33" s="159"/>
      <c r="AA33" s="159"/>
      <c r="AB33" s="159"/>
      <c r="AC33" s="159"/>
      <c r="AD33" s="159"/>
      <c r="AE33" s="159"/>
      <c r="AF33" s="155"/>
      <c r="AG33" s="155"/>
      <c r="AH33" s="155"/>
      <c r="AI33" s="155"/>
      <c r="AJ33" s="155"/>
      <c r="AK33" s="155"/>
      <c r="AL33" s="155"/>
      <c r="AM33" s="155"/>
      <c r="AN33" s="155"/>
      <c r="AO33" s="155"/>
      <c r="AP33" s="155"/>
      <c r="AQ33" s="155"/>
      <c r="AR33" s="156"/>
      <c r="AS33" s="156"/>
      <c r="AT33" s="156"/>
      <c r="AU33" s="156"/>
      <c r="AV33" s="156"/>
      <c r="AW33" s="156"/>
      <c r="AX33" s="156"/>
      <c r="AY33" s="156"/>
      <c r="AZ33" s="156"/>
      <c r="BA33" s="3"/>
      <c r="BB33" s="3"/>
    </row>
    <row r="34" spans="1:54" ht="15">
      <c r="A34" s="3"/>
      <c r="B34" s="3"/>
      <c r="C34" s="3"/>
      <c r="D34" s="3"/>
      <c r="E34" s="3"/>
      <c r="F34" s="3"/>
      <c r="G34" s="3"/>
      <c r="H34" s="3"/>
      <c r="I34" s="3"/>
      <c r="J34" s="3"/>
      <c r="K34" s="3"/>
      <c r="L34" s="3"/>
      <c r="M34" s="3"/>
      <c r="N34" s="3"/>
      <c r="O34" s="3"/>
      <c r="P34" s="3"/>
      <c r="Q34" s="3"/>
      <c r="R34" s="159"/>
      <c r="S34" s="159"/>
      <c r="T34" s="159"/>
      <c r="U34" s="159"/>
      <c r="V34" s="159"/>
      <c r="W34" s="159"/>
      <c r="X34" s="159"/>
      <c r="Y34" s="159"/>
      <c r="Z34" s="159"/>
      <c r="AA34" s="159"/>
      <c r="AB34" s="159"/>
      <c r="AC34" s="159"/>
      <c r="AD34" s="159"/>
      <c r="AE34" s="159"/>
      <c r="AF34" s="155"/>
      <c r="AG34" s="155"/>
      <c r="AH34" s="155"/>
      <c r="AI34" s="155"/>
      <c r="AJ34" s="155"/>
      <c r="AK34" s="155"/>
      <c r="AL34" s="155"/>
      <c r="AM34" s="155"/>
      <c r="AN34" s="155"/>
      <c r="AO34" s="155"/>
      <c r="AP34" s="155"/>
      <c r="AQ34" s="155"/>
      <c r="AR34" s="156"/>
      <c r="AS34" s="156"/>
      <c r="AT34" s="156"/>
      <c r="AU34" s="156"/>
      <c r="AV34" s="156"/>
      <c r="AW34" s="156"/>
      <c r="AX34" s="156"/>
      <c r="AY34" s="156"/>
      <c r="AZ34" s="156"/>
      <c r="BA34" s="3"/>
      <c r="BB34" s="3"/>
    </row>
    <row r="35" spans="1:54" ht="15">
      <c r="A35" s="3"/>
      <c r="B35" s="3"/>
      <c r="C35" s="3"/>
      <c r="D35" s="3"/>
      <c r="E35" s="3"/>
      <c r="F35" s="3"/>
      <c r="G35" s="3"/>
      <c r="H35" s="3"/>
      <c r="I35" s="3"/>
      <c r="J35" s="3"/>
      <c r="K35" s="3"/>
      <c r="L35" s="3"/>
      <c r="M35" s="3"/>
      <c r="N35" s="3"/>
      <c r="O35" s="3"/>
      <c r="P35" s="3"/>
      <c r="Q35" s="3"/>
      <c r="R35" s="159"/>
      <c r="S35" s="159"/>
      <c r="T35" s="159"/>
      <c r="U35" s="159"/>
      <c r="V35" s="159"/>
      <c r="W35" s="159"/>
      <c r="X35" s="159"/>
      <c r="Y35" s="159"/>
      <c r="Z35" s="159"/>
      <c r="AA35" s="159"/>
      <c r="AB35" s="159"/>
      <c r="AC35" s="159"/>
      <c r="AD35" s="159"/>
      <c r="AE35" s="159"/>
      <c r="AF35" s="155"/>
      <c r="AG35" s="155"/>
      <c r="AH35" s="155"/>
      <c r="AI35" s="155"/>
      <c r="AJ35" s="155"/>
      <c r="AK35" s="155"/>
      <c r="AL35" s="155"/>
      <c r="AM35" s="155"/>
      <c r="AN35" s="155"/>
      <c r="AO35" s="155"/>
      <c r="AP35" s="155"/>
      <c r="AQ35" s="155"/>
      <c r="AR35" s="156"/>
      <c r="AS35" s="156"/>
      <c r="AT35" s="156"/>
      <c r="AU35" s="156"/>
      <c r="AV35" s="156"/>
      <c r="AW35" s="156"/>
      <c r="AX35" s="156"/>
      <c r="AY35" s="156"/>
      <c r="AZ35" s="156"/>
      <c r="BA35" s="3"/>
      <c r="BB35" s="3"/>
    </row>
    <row r="36" spans="1:54" ht="15">
      <c r="A36" s="3"/>
      <c r="B36" s="3"/>
      <c r="C36" s="3"/>
      <c r="D36" s="3"/>
      <c r="E36" s="3"/>
      <c r="F36" s="3"/>
      <c r="G36" s="3"/>
      <c r="H36" s="3"/>
      <c r="I36" s="3"/>
      <c r="J36" s="3"/>
      <c r="K36" s="3"/>
      <c r="L36" s="3"/>
      <c r="M36" s="3"/>
      <c r="N36" s="3"/>
      <c r="O36" s="3"/>
      <c r="P36" s="3"/>
      <c r="Q36" s="3"/>
      <c r="R36" s="159"/>
      <c r="S36" s="159"/>
      <c r="T36" s="159"/>
      <c r="U36" s="159"/>
      <c r="V36" s="159"/>
      <c r="W36" s="159"/>
      <c r="X36" s="159"/>
      <c r="Y36" s="159"/>
      <c r="Z36" s="159"/>
      <c r="AA36" s="159"/>
      <c r="AB36" s="159"/>
      <c r="AC36" s="159"/>
      <c r="AD36" s="159"/>
      <c r="AE36" s="159"/>
      <c r="AF36" s="155"/>
      <c r="AG36" s="155"/>
      <c r="AH36" s="155"/>
      <c r="AI36" s="155"/>
      <c r="AJ36" s="155"/>
      <c r="AK36" s="155"/>
      <c r="AL36" s="155"/>
      <c r="AM36" s="155"/>
      <c r="AN36" s="155"/>
      <c r="AO36" s="155"/>
      <c r="AP36" s="155"/>
      <c r="AQ36" s="155"/>
      <c r="AR36" s="156"/>
      <c r="AS36" s="156"/>
      <c r="AT36" s="156"/>
      <c r="AU36" s="156"/>
      <c r="AV36" s="156"/>
      <c r="AW36" s="156"/>
      <c r="AX36" s="156"/>
      <c r="AY36" s="156"/>
      <c r="AZ36" s="156"/>
      <c r="BA36" s="3"/>
      <c r="BB36" s="3"/>
    </row>
    <row r="37" spans="1:54" ht="15">
      <c r="A37" s="4"/>
      <c r="B37" s="4"/>
      <c r="C37" s="4"/>
      <c r="D37" s="4"/>
      <c r="E37" s="4"/>
      <c r="F37" s="4"/>
      <c r="G37" s="4"/>
      <c r="H37" s="4"/>
      <c r="I37" s="4"/>
      <c r="J37" s="4"/>
      <c r="K37" s="4"/>
      <c r="L37" s="4"/>
      <c r="M37" s="4"/>
      <c r="N37" s="4"/>
      <c r="O37" s="4"/>
      <c r="P37" s="4"/>
      <c r="Q37" s="4"/>
      <c r="R37" s="5"/>
      <c r="S37" s="5"/>
      <c r="T37" s="5"/>
      <c r="U37" s="5"/>
      <c r="V37" s="5"/>
      <c r="W37" s="5"/>
      <c r="X37" s="5"/>
      <c r="Y37" s="5"/>
      <c r="Z37" s="5"/>
      <c r="AA37" s="5"/>
      <c r="AB37" s="5"/>
      <c r="AC37" s="5"/>
      <c r="AD37" s="5"/>
      <c r="AE37" s="5"/>
      <c r="AF37" s="157"/>
      <c r="AG37" s="157"/>
      <c r="AH37" s="157"/>
      <c r="AI37" s="157"/>
      <c r="AJ37" s="157"/>
      <c r="AK37" s="157"/>
      <c r="AL37" s="157"/>
      <c r="AM37" s="157"/>
      <c r="AN37" s="157"/>
      <c r="AO37" s="157"/>
      <c r="AP37" s="157"/>
      <c r="AQ37" s="157"/>
      <c r="AR37" s="156"/>
      <c r="AS37" s="156"/>
      <c r="AT37" s="156"/>
      <c r="AU37" s="156"/>
      <c r="AV37" s="156"/>
      <c r="AW37" s="156"/>
      <c r="AX37" s="156"/>
      <c r="AY37" s="156"/>
      <c r="AZ37" s="156"/>
      <c r="BA37" s="4"/>
      <c r="BB37" s="4"/>
    </row>
    <row r="38" spans="1:54" ht="15">
      <c r="A38" s="4"/>
      <c r="B38" s="4"/>
      <c r="C38" s="4"/>
      <c r="D38" s="4"/>
      <c r="E38" s="4"/>
      <c r="F38" s="4"/>
      <c r="G38" s="4"/>
      <c r="H38" s="4"/>
      <c r="I38" s="4"/>
      <c r="J38" s="4"/>
      <c r="K38" s="4"/>
      <c r="L38" s="4"/>
      <c r="M38" s="4"/>
      <c r="N38" s="4"/>
      <c r="O38" s="4"/>
      <c r="P38" s="4"/>
      <c r="Q38" s="4"/>
      <c r="R38" s="5"/>
      <c r="S38" s="5"/>
      <c r="T38" s="5"/>
      <c r="U38" s="5"/>
      <c r="V38" s="5"/>
      <c r="W38" s="5"/>
      <c r="X38" s="5"/>
      <c r="Y38" s="5"/>
      <c r="Z38" s="5"/>
      <c r="AA38" s="5"/>
      <c r="AB38" s="5"/>
      <c r="AC38" s="5"/>
      <c r="AD38" s="5"/>
      <c r="AE38" s="5"/>
      <c r="AF38" s="157"/>
      <c r="AG38" s="157"/>
      <c r="AH38" s="157"/>
      <c r="AI38" s="157"/>
      <c r="AJ38" s="157"/>
      <c r="AK38" s="157"/>
      <c r="AL38" s="157"/>
      <c r="AM38" s="157"/>
      <c r="AN38" s="157"/>
      <c r="AO38" s="157"/>
      <c r="AP38" s="157"/>
      <c r="AQ38" s="157"/>
      <c r="AR38" s="156"/>
      <c r="AS38" s="156"/>
      <c r="AT38" s="156"/>
      <c r="AU38" s="156"/>
      <c r="AV38" s="156"/>
      <c r="AW38" s="156"/>
      <c r="AX38" s="156"/>
      <c r="AY38" s="156"/>
      <c r="AZ38" s="156"/>
      <c r="BA38" s="4"/>
      <c r="BB38" s="4"/>
    </row>
    <row r="39" spans="1:54" ht="15">
      <c r="A39" s="4"/>
      <c r="B39" s="4"/>
      <c r="C39" s="4"/>
      <c r="D39" s="4"/>
      <c r="E39" s="4"/>
      <c r="F39" s="4"/>
      <c r="G39" s="4"/>
      <c r="H39" s="4"/>
      <c r="I39" s="4"/>
      <c r="J39" s="4"/>
      <c r="K39" s="4"/>
      <c r="L39" s="4"/>
      <c r="M39" s="4"/>
      <c r="N39" s="4"/>
      <c r="O39" s="4"/>
      <c r="P39" s="4"/>
      <c r="Q39" s="4"/>
      <c r="R39" s="5"/>
      <c r="S39" s="5"/>
      <c r="T39" s="5"/>
      <c r="U39" s="5"/>
      <c r="V39" s="5"/>
      <c r="W39" s="5"/>
      <c r="X39" s="5"/>
      <c r="Y39" s="5"/>
      <c r="Z39" s="5"/>
      <c r="AA39" s="5"/>
      <c r="AB39" s="5"/>
      <c r="AC39" s="5"/>
      <c r="AD39" s="5"/>
      <c r="AE39" s="5"/>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4"/>
      <c r="BB39" s="4"/>
    </row>
    <row r="40" spans="1:54" ht="15">
      <c r="A40" s="4"/>
      <c r="B40" s="4"/>
      <c r="C40" s="4"/>
      <c r="D40" s="4"/>
      <c r="E40" s="4"/>
      <c r="F40" s="4"/>
      <c r="G40" s="4"/>
      <c r="H40" s="4"/>
      <c r="I40" s="4"/>
      <c r="J40" s="4"/>
      <c r="K40" s="4"/>
      <c r="L40" s="4"/>
      <c r="M40" s="4"/>
      <c r="N40" s="4"/>
      <c r="O40" s="4"/>
      <c r="P40" s="4"/>
      <c r="Q40" s="4"/>
      <c r="R40" s="5"/>
      <c r="S40" s="5"/>
      <c r="T40" s="5"/>
      <c r="U40" s="5"/>
      <c r="V40" s="5"/>
      <c r="W40" s="5"/>
      <c r="X40" s="5"/>
      <c r="Y40" s="5"/>
      <c r="Z40" s="5"/>
      <c r="AA40" s="5"/>
      <c r="AB40" s="5"/>
      <c r="AC40" s="5"/>
      <c r="AD40" s="5"/>
      <c r="AE40" s="5"/>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4"/>
      <c r="BB40" s="4"/>
    </row>
    <row r="41" spans="1:54" ht="15">
      <c r="A41" s="4"/>
      <c r="B41" s="4"/>
      <c r="C41" s="4"/>
      <c r="D41" s="4"/>
      <c r="E41" s="4"/>
      <c r="F41" s="4"/>
      <c r="G41" s="4"/>
      <c r="H41" s="4"/>
      <c r="I41" s="4"/>
      <c r="J41" s="4"/>
      <c r="K41" s="4"/>
      <c r="L41" s="4"/>
      <c r="M41" s="4"/>
      <c r="N41" s="4"/>
      <c r="O41" s="4"/>
      <c r="P41" s="4"/>
      <c r="Q41" s="4"/>
      <c r="R41" s="5"/>
      <c r="S41" s="5"/>
      <c r="T41" s="5"/>
      <c r="U41" s="5"/>
      <c r="V41" s="5"/>
      <c r="W41" s="5"/>
      <c r="X41" s="5"/>
      <c r="Y41" s="5"/>
      <c r="Z41" s="5"/>
      <c r="AA41" s="5"/>
      <c r="AB41" s="5"/>
      <c r="AC41" s="5"/>
      <c r="AD41" s="5"/>
      <c r="AE41" s="5"/>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4"/>
      <c r="BB41" s="4"/>
    </row>
    <row r="42" spans="1:54" ht="15">
      <c r="A42" s="4"/>
      <c r="B42" s="4"/>
      <c r="C42" s="4"/>
      <c r="D42" s="4"/>
      <c r="E42" s="4"/>
      <c r="F42" s="4"/>
      <c r="G42" s="4"/>
      <c r="H42" s="4"/>
      <c r="I42" s="4"/>
      <c r="J42" s="4"/>
      <c r="K42" s="4"/>
      <c r="L42" s="4"/>
      <c r="M42" s="4"/>
      <c r="N42" s="4"/>
      <c r="O42" s="4"/>
      <c r="P42" s="4"/>
      <c r="Q42" s="4"/>
      <c r="R42" s="5"/>
      <c r="S42" s="5"/>
      <c r="T42" s="5"/>
      <c r="U42" s="5"/>
      <c r="V42" s="5"/>
      <c r="W42" s="5"/>
      <c r="X42" s="5"/>
      <c r="Y42" s="5"/>
      <c r="Z42" s="5"/>
      <c r="AA42" s="5"/>
      <c r="AB42" s="5"/>
      <c r="AC42" s="5"/>
      <c r="AD42" s="5"/>
      <c r="AE42" s="5"/>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4"/>
      <c r="BB42" s="4"/>
    </row>
    <row r="43" spans="1:54" ht="15">
      <c r="A43" s="4"/>
      <c r="B43" s="4"/>
      <c r="C43" s="4"/>
      <c r="D43" s="4"/>
      <c r="E43" s="4"/>
      <c r="F43" s="4"/>
      <c r="G43" s="4"/>
      <c r="H43" s="4"/>
      <c r="I43" s="4"/>
      <c r="J43" s="4"/>
      <c r="K43" s="4"/>
      <c r="L43" s="4"/>
      <c r="M43" s="4"/>
      <c r="N43" s="4"/>
      <c r="O43" s="4"/>
      <c r="P43" s="4"/>
      <c r="Q43" s="4"/>
      <c r="R43" s="5"/>
      <c r="S43" s="5"/>
      <c r="T43" s="5"/>
      <c r="U43" s="5"/>
      <c r="V43" s="5"/>
      <c r="W43" s="5"/>
      <c r="X43" s="5"/>
      <c r="Y43" s="5"/>
      <c r="Z43" s="5"/>
      <c r="AA43" s="5"/>
      <c r="AB43" s="5"/>
      <c r="AC43" s="5"/>
      <c r="AD43" s="5"/>
      <c r="AE43" s="5"/>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4"/>
      <c r="BB43" s="4"/>
    </row>
    <row r="44" spans="1:54" ht="15">
      <c r="A44" s="4"/>
      <c r="B44" s="4"/>
      <c r="C44" s="4"/>
      <c r="D44" s="4"/>
      <c r="E44" s="4"/>
      <c r="F44" s="4"/>
      <c r="G44" s="4"/>
      <c r="H44" s="4"/>
      <c r="I44" s="4"/>
      <c r="J44" s="4"/>
      <c r="K44" s="4"/>
      <c r="L44" s="4"/>
      <c r="M44" s="4"/>
      <c r="N44" s="4"/>
      <c r="O44" s="4"/>
      <c r="P44" s="4"/>
      <c r="Q44" s="4"/>
      <c r="R44" s="5"/>
      <c r="S44" s="5"/>
      <c r="T44" s="5"/>
      <c r="U44" s="5"/>
      <c r="V44" s="5"/>
      <c r="W44" s="5"/>
      <c r="X44" s="5"/>
      <c r="Y44" s="5"/>
      <c r="Z44" s="5"/>
      <c r="AA44" s="5"/>
      <c r="AB44" s="5"/>
      <c r="AC44" s="5"/>
      <c r="AD44" s="5"/>
      <c r="AE44" s="5"/>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4"/>
      <c r="BB44" s="4"/>
    </row>
    <row r="45" spans="1:54" ht="15">
      <c r="A45" s="4"/>
      <c r="B45" s="4"/>
      <c r="C45" s="4"/>
      <c r="D45" s="4"/>
      <c r="E45" s="4"/>
      <c r="F45" s="4"/>
      <c r="G45" s="4"/>
      <c r="H45" s="4"/>
      <c r="I45" s="4"/>
      <c r="J45" s="4"/>
      <c r="K45" s="4"/>
      <c r="L45" s="4"/>
      <c r="M45" s="4"/>
      <c r="N45" s="4"/>
      <c r="O45" s="4"/>
      <c r="P45" s="4"/>
      <c r="Q45" s="4"/>
      <c r="R45" s="5"/>
      <c r="S45" s="5"/>
      <c r="T45" s="5"/>
      <c r="U45" s="5"/>
      <c r="V45" s="5"/>
      <c r="W45" s="5"/>
      <c r="X45" s="5"/>
      <c r="Y45" s="5"/>
      <c r="Z45" s="5"/>
      <c r="AA45" s="5"/>
      <c r="AB45" s="5"/>
      <c r="AC45" s="5"/>
      <c r="AD45" s="5"/>
      <c r="AE45" s="5"/>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4"/>
      <c r="BB45" s="4"/>
    </row>
    <row r="46" spans="1:54" ht="15">
      <c r="A46" s="4"/>
      <c r="B46" s="4"/>
      <c r="C46" s="4"/>
      <c r="D46" s="4"/>
      <c r="E46" s="4"/>
      <c r="F46" s="4"/>
      <c r="G46" s="4"/>
      <c r="H46" s="4"/>
      <c r="I46" s="4"/>
      <c r="J46" s="4"/>
      <c r="K46" s="4"/>
      <c r="L46" s="4"/>
      <c r="M46" s="4"/>
      <c r="N46" s="4"/>
      <c r="O46" s="4"/>
      <c r="P46" s="4"/>
      <c r="Q46" s="4"/>
      <c r="R46" s="5"/>
      <c r="S46" s="5"/>
      <c r="T46" s="5"/>
      <c r="U46" s="5"/>
      <c r="V46" s="5"/>
      <c r="W46" s="5"/>
      <c r="X46" s="5"/>
      <c r="Y46" s="5"/>
      <c r="Z46" s="5"/>
      <c r="AA46" s="5"/>
      <c r="AB46" s="5"/>
      <c r="AC46" s="5"/>
      <c r="AD46" s="5"/>
      <c r="AE46" s="5"/>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4"/>
      <c r="BB46" s="4"/>
    </row>
    <row r="47" spans="1:54" ht="15">
      <c r="A47" s="4"/>
      <c r="B47" s="4"/>
      <c r="C47" s="4"/>
      <c r="D47" s="4"/>
      <c r="E47" s="4"/>
      <c r="F47" s="4"/>
      <c r="G47" s="4"/>
      <c r="H47" s="4"/>
      <c r="I47" s="4"/>
      <c r="J47" s="4"/>
      <c r="K47" s="4"/>
      <c r="L47" s="4"/>
      <c r="M47" s="4"/>
      <c r="N47" s="4"/>
      <c r="O47" s="4"/>
      <c r="P47" s="4"/>
      <c r="Q47" s="4"/>
      <c r="R47" s="5"/>
      <c r="S47" s="5"/>
      <c r="T47" s="5"/>
      <c r="U47" s="5"/>
      <c r="V47" s="5"/>
      <c r="W47" s="5"/>
      <c r="X47" s="5"/>
      <c r="Y47" s="5"/>
      <c r="Z47" s="5"/>
      <c r="AA47" s="5"/>
      <c r="AB47" s="5"/>
      <c r="AC47" s="5"/>
      <c r="AD47" s="5"/>
      <c r="AE47" s="5"/>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4"/>
      <c r="BB47" s="4"/>
    </row>
    <row r="48" spans="1:54" ht="15">
      <c r="A48" s="4"/>
      <c r="B48" s="4"/>
      <c r="C48" s="4"/>
      <c r="D48" s="4"/>
      <c r="E48" s="4"/>
      <c r="F48" s="4"/>
      <c r="G48" s="4"/>
      <c r="H48" s="4"/>
      <c r="I48" s="4"/>
      <c r="J48" s="4"/>
      <c r="K48" s="4"/>
      <c r="L48" s="4"/>
      <c r="M48" s="4"/>
      <c r="N48" s="4"/>
      <c r="O48" s="4"/>
      <c r="P48" s="4"/>
      <c r="Q48" s="4"/>
      <c r="R48" s="5"/>
      <c r="S48" s="5"/>
      <c r="T48" s="5"/>
      <c r="U48" s="5"/>
      <c r="V48" s="5"/>
      <c r="W48" s="5"/>
      <c r="X48" s="5"/>
      <c r="Y48" s="5"/>
      <c r="Z48" s="5"/>
      <c r="AA48" s="5"/>
      <c r="AB48" s="5"/>
      <c r="AC48" s="5"/>
      <c r="AD48" s="5"/>
      <c r="AE48" s="5"/>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4"/>
      <c r="BB48" s="4"/>
    </row>
    <row r="49" spans="1:54" ht="15">
      <c r="A49" s="4"/>
      <c r="B49" s="4"/>
      <c r="C49" s="4"/>
      <c r="D49" s="4"/>
      <c r="E49" s="4"/>
      <c r="F49" s="4"/>
      <c r="G49" s="4"/>
      <c r="H49" s="4"/>
      <c r="I49" s="4"/>
      <c r="J49" s="4"/>
      <c r="K49" s="4"/>
      <c r="L49" s="4"/>
      <c r="M49" s="4"/>
      <c r="N49" s="4"/>
      <c r="O49" s="4"/>
      <c r="P49" s="4"/>
      <c r="Q49" s="4"/>
      <c r="R49" s="5"/>
      <c r="S49" s="5"/>
      <c r="T49" s="5"/>
      <c r="U49" s="5"/>
      <c r="V49" s="5"/>
      <c r="W49" s="5"/>
      <c r="X49" s="5"/>
      <c r="Y49" s="5"/>
      <c r="Z49" s="5"/>
      <c r="AA49" s="5"/>
      <c r="AB49" s="5"/>
      <c r="AC49" s="5"/>
      <c r="AD49" s="5"/>
      <c r="AE49" s="5"/>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4"/>
      <c r="BB49" s="4"/>
    </row>
    <row r="50" spans="1:54" ht="15">
      <c r="A50" s="4"/>
      <c r="B50" s="4"/>
      <c r="C50" s="4"/>
      <c r="D50" s="4"/>
      <c r="E50" s="4"/>
      <c r="F50" s="4"/>
      <c r="G50" s="4"/>
      <c r="H50" s="4"/>
      <c r="I50" s="4"/>
      <c r="J50" s="4"/>
      <c r="K50" s="4"/>
      <c r="L50" s="4"/>
      <c r="M50" s="4"/>
      <c r="N50" s="4"/>
      <c r="O50" s="4"/>
      <c r="P50" s="4"/>
      <c r="Q50" s="4"/>
      <c r="R50" s="5"/>
      <c r="S50" s="5"/>
      <c r="T50" s="5"/>
      <c r="U50" s="5"/>
      <c r="V50" s="5"/>
      <c r="W50" s="5"/>
      <c r="X50" s="5"/>
      <c r="Y50" s="5"/>
      <c r="Z50" s="5"/>
      <c r="AA50" s="5"/>
      <c r="AB50" s="5"/>
      <c r="AC50" s="5"/>
      <c r="AD50" s="5"/>
      <c r="AE50" s="5"/>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4"/>
      <c r="BB50" s="4"/>
    </row>
    <row r="51" spans="1:54" ht="15">
      <c r="A51" s="4"/>
      <c r="B51" s="4"/>
      <c r="C51" s="4"/>
      <c r="D51" s="4"/>
      <c r="E51" s="4"/>
      <c r="F51" s="4"/>
      <c r="G51" s="4"/>
      <c r="H51" s="4"/>
      <c r="I51" s="4"/>
      <c r="J51" s="4"/>
      <c r="K51" s="4"/>
      <c r="L51" s="4"/>
      <c r="M51" s="4"/>
      <c r="N51" s="4"/>
      <c r="O51" s="4"/>
      <c r="P51" s="4"/>
      <c r="Q51" s="4"/>
      <c r="R51" s="5"/>
      <c r="S51" s="5"/>
      <c r="T51" s="5"/>
      <c r="U51" s="5"/>
      <c r="V51" s="5"/>
      <c r="W51" s="5"/>
      <c r="X51" s="5"/>
      <c r="Y51" s="5"/>
      <c r="Z51" s="5"/>
      <c r="AA51" s="5"/>
      <c r="AB51" s="5"/>
      <c r="AC51" s="5"/>
      <c r="AD51" s="5"/>
      <c r="AE51" s="5"/>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4"/>
      <c r="BB51" s="4"/>
    </row>
    <row r="52" spans="1:54" ht="15">
      <c r="A52" s="4"/>
      <c r="B52" s="4"/>
      <c r="C52" s="4"/>
      <c r="D52" s="4"/>
      <c r="E52" s="4"/>
      <c r="F52" s="4"/>
      <c r="G52" s="4"/>
      <c r="H52" s="4"/>
      <c r="I52" s="4"/>
      <c r="J52" s="4"/>
      <c r="K52" s="4"/>
      <c r="L52" s="4"/>
      <c r="M52" s="4"/>
      <c r="N52" s="4"/>
      <c r="O52" s="4"/>
      <c r="P52" s="4"/>
      <c r="Q52" s="4"/>
      <c r="R52" s="5"/>
      <c r="S52" s="5"/>
      <c r="T52" s="5"/>
      <c r="U52" s="5"/>
      <c r="V52" s="5"/>
      <c r="W52" s="5"/>
      <c r="X52" s="5"/>
      <c r="Y52" s="5"/>
      <c r="Z52" s="5"/>
      <c r="AA52" s="5"/>
      <c r="AB52" s="5"/>
      <c r="AC52" s="5"/>
      <c r="AD52" s="5"/>
      <c r="AE52" s="5"/>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4"/>
      <c r="BB52" s="4"/>
    </row>
    <row r="53" spans="1:54" ht="15">
      <c r="A53" s="4"/>
      <c r="B53" s="4"/>
      <c r="C53" s="4"/>
      <c r="D53" s="4"/>
      <c r="E53" s="4"/>
      <c r="F53" s="4"/>
      <c r="G53" s="4"/>
      <c r="H53" s="4"/>
      <c r="I53" s="4"/>
      <c r="J53" s="4"/>
      <c r="K53" s="4"/>
      <c r="L53" s="4"/>
      <c r="M53" s="4"/>
      <c r="N53" s="4"/>
      <c r="O53" s="4"/>
      <c r="P53" s="4"/>
      <c r="Q53" s="4"/>
      <c r="R53" s="5"/>
      <c r="S53" s="5"/>
      <c r="T53" s="5"/>
      <c r="U53" s="5"/>
      <c r="V53" s="5"/>
      <c r="W53" s="5"/>
      <c r="X53" s="5"/>
      <c r="Y53" s="5"/>
      <c r="Z53" s="5"/>
      <c r="AA53" s="5"/>
      <c r="AB53" s="5"/>
      <c r="AC53" s="5"/>
      <c r="AD53" s="5"/>
      <c r="AE53" s="5"/>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4"/>
      <c r="BB53" s="4"/>
    </row>
    <row r="54" spans="1:54" ht="15">
      <c r="A54" s="4"/>
      <c r="B54" s="4"/>
      <c r="C54" s="4"/>
      <c r="D54" s="4"/>
      <c r="E54" s="4"/>
      <c r="F54" s="4"/>
      <c r="G54" s="4"/>
      <c r="H54" s="4"/>
      <c r="I54" s="4"/>
      <c r="J54" s="4"/>
      <c r="K54" s="4"/>
      <c r="L54" s="4"/>
      <c r="M54" s="4"/>
      <c r="N54" s="4"/>
      <c r="O54" s="4"/>
      <c r="P54" s="4"/>
      <c r="Q54" s="4"/>
      <c r="R54" s="5"/>
      <c r="S54" s="5"/>
      <c r="T54" s="5"/>
      <c r="U54" s="5"/>
      <c r="V54" s="5"/>
      <c r="W54" s="5"/>
      <c r="X54" s="5"/>
      <c r="Y54" s="5"/>
      <c r="Z54" s="5"/>
      <c r="AA54" s="5"/>
      <c r="AB54" s="5"/>
      <c r="AC54" s="5"/>
      <c r="AD54" s="5"/>
      <c r="AE54" s="5"/>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4"/>
      <c r="BB54" s="4"/>
    </row>
    <row r="55" spans="1:54" ht="15">
      <c r="A55" s="4"/>
      <c r="B55" s="4"/>
      <c r="C55" s="4"/>
      <c r="D55" s="4"/>
      <c r="E55" s="4"/>
      <c r="F55" s="4"/>
      <c r="G55" s="4"/>
      <c r="H55" s="4"/>
      <c r="I55" s="4"/>
      <c r="J55" s="4"/>
      <c r="K55" s="4"/>
      <c r="L55" s="4"/>
      <c r="M55" s="4"/>
      <c r="N55" s="4"/>
      <c r="O55" s="4"/>
      <c r="P55" s="4"/>
      <c r="Q55" s="4"/>
      <c r="R55" s="5"/>
      <c r="S55" s="5"/>
      <c r="T55" s="5"/>
      <c r="U55" s="5"/>
      <c r="V55" s="5"/>
      <c r="W55" s="5"/>
      <c r="X55" s="5"/>
      <c r="Y55" s="5"/>
      <c r="Z55" s="5"/>
      <c r="AA55" s="5"/>
      <c r="AB55" s="5"/>
      <c r="AC55" s="5"/>
      <c r="AD55" s="5"/>
      <c r="AE55" s="5"/>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4"/>
      <c r="BB55" s="4"/>
    </row>
    <row r="56" spans="1:54" ht="15">
      <c r="A56" s="4"/>
      <c r="B56" s="4"/>
      <c r="C56" s="4"/>
      <c r="D56" s="4"/>
      <c r="E56" s="4"/>
      <c r="F56" s="4"/>
      <c r="G56" s="4"/>
      <c r="H56" s="4"/>
      <c r="I56" s="4"/>
      <c r="J56" s="4"/>
      <c r="K56" s="4"/>
      <c r="L56" s="4"/>
      <c r="M56" s="4"/>
      <c r="N56" s="4"/>
      <c r="O56" s="4"/>
      <c r="P56" s="4"/>
      <c r="Q56" s="4"/>
      <c r="R56" s="5"/>
      <c r="S56" s="5"/>
      <c r="T56" s="5"/>
      <c r="U56" s="5"/>
      <c r="V56" s="5"/>
      <c r="W56" s="5"/>
      <c r="X56" s="5"/>
      <c r="Y56" s="5"/>
      <c r="Z56" s="5"/>
      <c r="AA56" s="5"/>
      <c r="AB56" s="5"/>
      <c r="AC56" s="5"/>
      <c r="AD56" s="5"/>
      <c r="AE56" s="5"/>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4"/>
      <c r="BB56" s="4"/>
    </row>
    <row r="57" spans="1:54" ht="15">
      <c r="A57" s="4"/>
      <c r="B57" s="4"/>
      <c r="C57" s="4"/>
      <c r="D57" s="4"/>
      <c r="E57" s="4"/>
      <c r="F57" s="4"/>
      <c r="G57" s="4"/>
      <c r="H57" s="4"/>
      <c r="I57" s="4"/>
      <c r="J57" s="4"/>
      <c r="K57" s="4"/>
      <c r="L57" s="4"/>
      <c r="M57" s="4"/>
      <c r="N57" s="4"/>
      <c r="O57" s="4"/>
      <c r="P57" s="4"/>
      <c r="Q57" s="4"/>
      <c r="R57" s="5"/>
      <c r="S57" s="5"/>
      <c r="T57" s="5"/>
      <c r="U57" s="5"/>
      <c r="V57" s="5"/>
      <c r="W57" s="5"/>
      <c r="X57" s="5"/>
      <c r="Y57" s="5"/>
      <c r="Z57" s="5"/>
      <c r="AA57" s="5"/>
      <c r="AB57" s="5"/>
      <c r="AC57" s="5"/>
      <c r="AD57" s="5"/>
      <c r="AE57" s="5"/>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4"/>
      <c r="BB57" s="4"/>
    </row>
    <row r="58" spans="1:54" ht="15">
      <c r="A58" s="4"/>
      <c r="B58" s="4"/>
      <c r="C58" s="4"/>
      <c r="D58" s="4"/>
      <c r="E58" s="4"/>
      <c r="F58" s="4"/>
      <c r="G58" s="4"/>
      <c r="H58" s="4"/>
      <c r="I58" s="4"/>
      <c r="J58" s="4"/>
      <c r="K58" s="4"/>
      <c r="L58" s="4"/>
      <c r="M58" s="4"/>
      <c r="N58" s="4"/>
      <c r="O58" s="4"/>
      <c r="P58" s="4"/>
      <c r="Q58" s="4"/>
      <c r="R58" s="5"/>
      <c r="S58" s="5"/>
      <c r="T58" s="5"/>
      <c r="U58" s="5"/>
      <c r="V58" s="5"/>
      <c r="W58" s="5"/>
      <c r="X58" s="5"/>
      <c r="Y58" s="5"/>
      <c r="Z58" s="5"/>
      <c r="AA58" s="5"/>
      <c r="AB58" s="5"/>
      <c r="AC58" s="5"/>
      <c r="AD58" s="5"/>
      <c r="AE58" s="5"/>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4"/>
      <c r="BB58" s="4"/>
    </row>
    <row r="59" spans="1:54" ht="15">
      <c r="A59" s="4"/>
      <c r="B59" s="4"/>
      <c r="C59" s="4"/>
      <c r="D59" s="4"/>
      <c r="E59" s="4"/>
      <c r="F59" s="4"/>
      <c r="G59" s="4"/>
      <c r="H59" s="4"/>
      <c r="I59" s="4"/>
      <c r="J59" s="4"/>
      <c r="K59" s="4"/>
      <c r="L59" s="4"/>
      <c r="M59" s="4"/>
      <c r="N59" s="4"/>
      <c r="O59" s="4"/>
      <c r="P59" s="4"/>
      <c r="Q59" s="4"/>
      <c r="R59" s="5"/>
      <c r="S59" s="5"/>
      <c r="T59" s="5"/>
      <c r="U59" s="5"/>
      <c r="V59" s="5"/>
      <c r="W59" s="5"/>
      <c r="X59" s="5"/>
      <c r="Y59" s="5"/>
      <c r="Z59" s="5"/>
      <c r="AA59" s="5"/>
      <c r="AB59" s="5"/>
      <c r="AC59" s="5"/>
      <c r="AD59" s="5"/>
      <c r="AE59" s="5"/>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4"/>
      <c r="BB59" s="4"/>
    </row>
    <row r="60" spans="1:54" ht="15">
      <c r="A60" s="4"/>
      <c r="B60" s="4"/>
      <c r="C60" s="4"/>
      <c r="D60" s="4"/>
      <c r="E60" s="4"/>
      <c r="F60" s="4"/>
      <c r="G60" s="4"/>
      <c r="H60" s="4"/>
      <c r="I60" s="4"/>
      <c r="J60" s="4"/>
      <c r="K60" s="4"/>
      <c r="L60" s="4"/>
      <c r="M60" s="4"/>
      <c r="N60" s="4"/>
      <c r="O60" s="4"/>
      <c r="P60" s="4"/>
      <c r="Q60" s="4"/>
      <c r="R60" s="5"/>
      <c r="S60" s="5"/>
      <c r="T60" s="5"/>
      <c r="U60" s="5"/>
      <c r="V60" s="5"/>
      <c r="W60" s="5"/>
      <c r="X60" s="5"/>
      <c r="Y60" s="5"/>
      <c r="Z60" s="5"/>
      <c r="AA60" s="5"/>
      <c r="AB60" s="5"/>
      <c r="AC60" s="5"/>
      <c r="AD60" s="5"/>
      <c r="AE60" s="5"/>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4"/>
      <c r="BB60" s="4"/>
    </row>
    <row r="61" spans="1:54" ht="15">
      <c r="A61" s="4"/>
      <c r="B61" s="4"/>
      <c r="C61" s="4"/>
      <c r="D61" s="4"/>
      <c r="E61" s="4"/>
      <c r="F61" s="4"/>
      <c r="G61" s="4"/>
      <c r="H61" s="4"/>
      <c r="I61" s="4"/>
      <c r="J61" s="4"/>
      <c r="K61" s="4"/>
      <c r="L61" s="4"/>
      <c r="M61" s="4"/>
      <c r="N61" s="4"/>
      <c r="O61" s="4"/>
      <c r="P61" s="4"/>
      <c r="Q61" s="4"/>
      <c r="R61" s="5"/>
      <c r="S61" s="5"/>
      <c r="T61" s="5"/>
      <c r="U61" s="5"/>
      <c r="V61" s="5"/>
      <c r="W61" s="5"/>
      <c r="X61" s="5"/>
      <c r="Y61" s="5"/>
      <c r="Z61" s="5"/>
      <c r="AA61" s="5"/>
      <c r="AB61" s="5"/>
      <c r="AC61" s="5"/>
      <c r="AD61" s="5"/>
      <c r="AE61" s="5"/>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4"/>
      <c r="BB61" s="4"/>
    </row>
    <row r="62" spans="1:54" ht="15">
      <c r="A62" s="4"/>
      <c r="B62" s="4"/>
      <c r="C62" s="4"/>
      <c r="D62" s="4"/>
      <c r="E62" s="4"/>
      <c r="F62" s="4"/>
      <c r="G62" s="4"/>
      <c r="H62" s="4"/>
      <c r="I62" s="4"/>
      <c r="J62" s="4"/>
      <c r="K62" s="4"/>
      <c r="L62" s="4"/>
      <c r="M62" s="4"/>
      <c r="N62" s="4"/>
      <c r="O62" s="4"/>
      <c r="P62" s="4"/>
      <c r="Q62" s="4"/>
      <c r="R62" s="5"/>
      <c r="S62" s="5"/>
      <c r="T62" s="5"/>
      <c r="U62" s="5"/>
      <c r="V62" s="5"/>
      <c r="W62" s="5"/>
      <c r="X62" s="5"/>
      <c r="Y62" s="5"/>
      <c r="Z62" s="5"/>
      <c r="AA62" s="5"/>
      <c r="AB62" s="5"/>
      <c r="AC62" s="5"/>
      <c r="AD62" s="5"/>
      <c r="AE62" s="5"/>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4"/>
      <c r="BB62" s="4"/>
    </row>
    <row r="63" spans="1:54" ht="15">
      <c r="A63" s="4"/>
      <c r="B63" s="4"/>
      <c r="C63" s="4"/>
      <c r="D63" s="4"/>
      <c r="E63" s="4"/>
      <c r="F63" s="4"/>
      <c r="G63" s="4"/>
      <c r="H63" s="4"/>
      <c r="I63" s="4"/>
      <c r="J63" s="4"/>
      <c r="K63" s="4"/>
      <c r="L63" s="4"/>
      <c r="M63" s="4"/>
      <c r="N63" s="4"/>
      <c r="O63" s="4"/>
      <c r="P63" s="4"/>
      <c r="Q63" s="4"/>
      <c r="R63" s="5"/>
      <c r="S63" s="5"/>
      <c r="T63" s="5"/>
      <c r="U63" s="5"/>
      <c r="V63" s="5"/>
      <c r="W63" s="5"/>
      <c r="X63" s="5"/>
      <c r="Y63" s="5"/>
      <c r="Z63" s="5"/>
      <c r="AA63" s="5"/>
      <c r="AB63" s="5"/>
      <c r="AC63" s="5"/>
      <c r="AD63" s="5"/>
      <c r="AE63" s="5"/>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4"/>
      <c r="BB63" s="4"/>
    </row>
    <row r="64" spans="1:54" ht="15">
      <c r="A64" s="4"/>
      <c r="B64" s="4"/>
      <c r="C64" s="4"/>
      <c r="D64" s="4"/>
      <c r="E64" s="4"/>
      <c r="F64" s="4"/>
      <c r="G64" s="4"/>
      <c r="H64" s="4"/>
      <c r="I64" s="4"/>
      <c r="J64" s="4"/>
      <c r="K64" s="4"/>
      <c r="L64" s="4"/>
      <c r="M64" s="4"/>
      <c r="N64" s="4"/>
      <c r="O64" s="4"/>
      <c r="P64" s="4"/>
      <c r="Q64" s="4"/>
      <c r="R64" s="5"/>
      <c r="S64" s="5"/>
      <c r="T64" s="5"/>
      <c r="U64" s="5"/>
      <c r="V64" s="5"/>
      <c r="W64" s="5"/>
      <c r="X64" s="5"/>
      <c r="Y64" s="5"/>
      <c r="Z64" s="5"/>
      <c r="AA64" s="5"/>
      <c r="AB64" s="5"/>
      <c r="AC64" s="5"/>
      <c r="AD64" s="5"/>
      <c r="AE64" s="5"/>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4"/>
      <c r="BB64" s="4"/>
    </row>
    <row r="65" spans="1:54" ht="15">
      <c r="A65" s="4"/>
      <c r="B65" s="4"/>
      <c r="C65" s="4"/>
      <c r="D65" s="4"/>
      <c r="E65" s="4"/>
      <c r="F65" s="4"/>
      <c r="G65" s="4"/>
      <c r="H65" s="4"/>
      <c r="I65" s="4"/>
      <c r="J65" s="4"/>
      <c r="K65" s="4"/>
      <c r="L65" s="4"/>
      <c r="M65" s="4"/>
      <c r="N65" s="4"/>
      <c r="O65" s="4"/>
      <c r="P65" s="4"/>
      <c r="Q65" s="4"/>
      <c r="R65" s="5"/>
      <c r="S65" s="5"/>
      <c r="T65" s="5"/>
      <c r="U65" s="5"/>
      <c r="V65" s="5"/>
      <c r="W65" s="5"/>
      <c r="X65" s="5"/>
      <c r="Y65" s="5"/>
      <c r="Z65" s="5"/>
      <c r="AA65" s="5"/>
      <c r="AB65" s="5"/>
      <c r="AC65" s="5"/>
      <c r="AD65" s="5"/>
      <c r="AE65" s="5"/>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4"/>
      <c r="BB65" s="4"/>
    </row>
    <row r="66" spans="1:54" ht="15">
      <c r="A66" s="4"/>
      <c r="B66" s="4"/>
      <c r="C66" s="4"/>
      <c r="D66" s="4"/>
      <c r="E66" s="4"/>
      <c r="F66" s="4"/>
      <c r="G66" s="4"/>
      <c r="H66" s="4"/>
      <c r="I66" s="4"/>
      <c r="J66" s="4"/>
      <c r="K66" s="4"/>
      <c r="L66" s="4"/>
      <c r="M66" s="4"/>
      <c r="N66" s="4"/>
      <c r="O66" s="4"/>
      <c r="P66" s="4"/>
      <c r="Q66" s="4"/>
      <c r="R66" s="5"/>
      <c r="S66" s="5"/>
      <c r="T66" s="5"/>
      <c r="U66" s="5"/>
      <c r="V66" s="5"/>
      <c r="W66" s="5"/>
      <c r="X66" s="5"/>
      <c r="Y66" s="5"/>
      <c r="Z66" s="5"/>
      <c r="AA66" s="5"/>
      <c r="AB66" s="5"/>
      <c r="AC66" s="5"/>
      <c r="AD66" s="5"/>
      <c r="AE66" s="5"/>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4"/>
      <c r="BB66" s="4"/>
    </row>
    <row r="67" spans="1:54" ht="15">
      <c r="A67" s="4"/>
      <c r="B67" s="4"/>
      <c r="C67" s="4"/>
      <c r="D67" s="4"/>
      <c r="E67" s="4"/>
      <c r="F67" s="4"/>
      <c r="G67" s="4"/>
      <c r="H67" s="4"/>
      <c r="I67" s="4"/>
      <c r="J67" s="4"/>
      <c r="K67" s="4"/>
      <c r="L67" s="4"/>
      <c r="M67" s="4"/>
      <c r="N67" s="4"/>
      <c r="O67" s="4"/>
      <c r="P67" s="4"/>
      <c r="Q67" s="4"/>
      <c r="R67" s="5"/>
      <c r="S67" s="5"/>
      <c r="T67" s="5"/>
      <c r="U67" s="5"/>
      <c r="V67" s="5"/>
      <c r="W67" s="5"/>
      <c r="X67" s="5"/>
      <c r="Y67" s="5"/>
      <c r="Z67" s="5"/>
      <c r="AA67" s="5"/>
      <c r="AB67" s="5"/>
      <c r="AC67" s="5"/>
      <c r="AD67" s="5"/>
      <c r="AE67" s="5"/>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4"/>
      <c r="BB67" s="4"/>
    </row>
    <row r="68" spans="1:54" ht="15">
      <c r="A68" s="4"/>
      <c r="B68" s="4"/>
      <c r="C68" s="4"/>
      <c r="D68" s="4"/>
      <c r="E68" s="4"/>
      <c r="F68" s="4"/>
      <c r="G68" s="4"/>
      <c r="H68" s="4"/>
      <c r="I68" s="4"/>
      <c r="J68" s="4"/>
      <c r="K68" s="4"/>
      <c r="L68" s="4"/>
      <c r="M68" s="4"/>
      <c r="N68" s="4"/>
      <c r="O68" s="4"/>
      <c r="P68" s="4"/>
      <c r="Q68" s="4"/>
      <c r="R68" s="5"/>
      <c r="S68" s="5"/>
      <c r="T68" s="5"/>
      <c r="U68" s="5"/>
      <c r="V68" s="5"/>
      <c r="W68" s="5"/>
      <c r="X68" s="5"/>
      <c r="Y68" s="5"/>
      <c r="Z68" s="5"/>
      <c r="AA68" s="5"/>
      <c r="AB68" s="5"/>
      <c r="AC68" s="5"/>
      <c r="AD68" s="5"/>
      <c r="AE68" s="5"/>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4"/>
      <c r="BB68" s="4"/>
    </row>
    <row r="69" spans="1:54" ht="15">
      <c r="A69" s="4"/>
      <c r="B69" s="4"/>
      <c r="C69" s="4"/>
      <c r="D69" s="4"/>
      <c r="E69" s="4"/>
      <c r="F69" s="4"/>
      <c r="G69" s="4"/>
      <c r="H69" s="4"/>
      <c r="I69" s="4"/>
      <c r="J69" s="4"/>
      <c r="K69" s="4"/>
      <c r="L69" s="4"/>
      <c r="M69" s="4"/>
      <c r="N69" s="4"/>
      <c r="O69" s="4"/>
      <c r="P69" s="4"/>
      <c r="Q69" s="4"/>
      <c r="R69" s="5"/>
      <c r="S69" s="5"/>
      <c r="T69" s="5"/>
      <c r="U69" s="5"/>
      <c r="V69" s="5"/>
      <c r="W69" s="5"/>
      <c r="X69" s="5"/>
      <c r="Y69" s="5"/>
      <c r="Z69" s="5"/>
      <c r="AA69" s="5"/>
      <c r="AB69" s="5"/>
      <c r="AC69" s="5"/>
      <c r="AD69" s="5"/>
      <c r="AE69" s="5"/>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4"/>
      <c r="BB69" s="4"/>
    </row>
    <row r="70" spans="1:54" ht="15">
      <c r="A70" s="4"/>
      <c r="B70" s="4"/>
      <c r="C70" s="4"/>
      <c r="D70" s="4"/>
      <c r="E70" s="4"/>
      <c r="F70" s="4"/>
      <c r="G70" s="4"/>
      <c r="H70" s="4"/>
      <c r="I70" s="4"/>
      <c r="J70" s="4"/>
      <c r="K70" s="4"/>
      <c r="L70" s="4"/>
      <c r="M70" s="4"/>
      <c r="N70" s="4"/>
      <c r="O70" s="4"/>
      <c r="P70" s="4"/>
      <c r="Q70" s="4"/>
      <c r="R70" s="5"/>
      <c r="S70" s="5"/>
      <c r="T70" s="5"/>
      <c r="U70" s="5"/>
      <c r="V70" s="5"/>
      <c r="W70" s="5"/>
      <c r="X70" s="5"/>
      <c r="Y70" s="5"/>
      <c r="Z70" s="5"/>
      <c r="AA70" s="5"/>
      <c r="AB70" s="5"/>
      <c r="AC70" s="5"/>
      <c r="AD70" s="5"/>
      <c r="AE70" s="5"/>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4"/>
      <c r="BB70" s="4"/>
    </row>
    <row r="71" spans="1:54" ht="15">
      <c r="A71" s="4"/>
      <c r="B71" s="4"/>
      <c r="C71" s="4"/>
      <c r="D71" s="4"/>
      <c r="E71" s="4"/>
      <c r="F71" s="4"/>
      <c r="G71" s="4"/>
      <c r="H71" s="4"/>
      <c r="I71" s="4"/>
      <c r="J71" s="4"/>
      <c r="K71" s="4"/>
      <c r="L71" s="4"/>
      <c r="M71" s="4"/>
      <c r="N71" s="4"/>
      <c r="O71" s="4"/>
      <c r="P71" s="4"/>
      <c r="Q71" s="4"/>
      <c r="R71" s="5"/>
      <c r="S71" s="5"/>
      <c r="T71" s="5"/>
      <c r="U71" s="5"/>
      <c r="V71" s="5"/>
      <c r="W71" s="5"/>
      <c r="X71" s="5"/>
      <c r="Y71" s="5"/>
      <c r="Z71" s="5"/>
      <c r="AA71" s="5"/>
      <c r="AB71" s="5"/>
      <c r="AC71" s="5"/>
      <c r="AD71" s="5"/>
      <c r="AE71" s="5"/>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4"/>
      <c r="BB71" s="4"/>
    </row>
    <row r="72" spans="1:54" ht="15">
      <c r="A72" s="4"/>
      <c r="B72" s="4"/>
      <c r="C72" s="4"/>
      <c r="D72" s="4"/>
      <c r="E72" s="4"/>
      <c r="F72" s="4"/>
      <c r="G72" s="4"/>
      <c r="H72" s="4"/>
      <c r="I72" s="4"/>
      <c r="J72" s="4"/>
      <c r="K72" s="4"/>
      <c r="L72" s="4"/>
      <c r="M72" s="4"/>
      <c r="N72" s="4"/>
      <c r="O72" s="4"/>
      <c r="P72" s="4"/>
      <c r="Q72" s="4"/>
      <c r="R72" s="5"/>
      <c r="S72" s="5"/>
      <c r="T72" s="5"/>
      <c r="U72" s="5"/>
      <c r="V72" s="5"/>
      <c r="W72" s="5"/>
      <c r="X72" s="5"/>
      <c r="Y72" s="5"/>
      <c r="Z72" s="5"/>
      <c r="AA72" s="5"/>
      <c r="AB72" s="5"/>
      <c r="AC72" s="5"/>
      <c r="AD72" s="5"/>
      <c r="AE72" s="5"/>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4"/>
      <c r="BB72" s="4"/>
    </row>
    <row r="73" spans="1:54" ht="15">
      <c r="A73" s="4"/>
      <c r="B73" s="4"/>
      <c r="C73" s="4"/>
      <c r="D73" s="4"/>
      <c r="E73" s="4"/>
      <c r="F73" s="4"/>
      <c r="G73" s="4"/>
      <c r="H73" s="4"/>
      <c r="I73" s="4"/>
      <c r="J73" s="4"/>
      <c r="K73" s="4"/>
      <c r="L73" s="4"/>
      <c r="M73" s="4"/>
      <c r="N73" s="4"/>
      <c r="O73" s="4"/>
      <c r="P73" s="4"/>
      <c r="Q73" s="4"/>
      <c r="R73" s="5"/>
      <c r="S73" s="5"/>
      <c r="T73" s="5"/>
      <c r="U73" s="5"/>
      <c r="V73" s="5"/>
      <c r="W73" s="5"/>
      <c r="X73" s="5"/>
      <c r="Y73" s="5"/>
      <c r="Z73" s="5"/>
      <c r="AA73" s="5"/>
      <c r="AB73" s="5"/>
      <c r="AC73" s="5"/>
      <c r="AD73" s="5"/>
      <c r="AE73" s="5"/>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4"/>
      <c r="BB73" s="4"/>
    </row>
    <row r="74" spans="1:54" ht="15">
      <c r="A74" s="4"/>
      <c r="B74" s="4"/>
      <c r="C74" s="4"/>
      <c r="D74" s="4"/>
      <c r="E74" s="4"/>
      <c r="F74" s="4"/>
      <c r="G74" s="4"/>
      <c r="H74" s="4"/>
      <c r="I74" s="4"/>
      <c r="J74" s="4"/>
      <c r="K74" s="4"/>
      <c r="L74" s="4"/>
      <c r="M74" s="4"/>
      <c r="N74" s="4"/>
      <c r="O74" s="4"/>
      <c r="P74" s="4"/>
      <c r="Q74" s="4"/>
      <c r="R74" s="5"/>
      <c r="S74" s="5"/>
      <c r="T74" s="5"/>
      <c r="U74" s="5"/>
      <c r="V74" s="5"/>
      <c r="W74" s="5"/>
      <c r="X74" s="5"/>
      <c r="Y74" s="5"/>
      <c r="Z74" s="5"/>
      <c r="AA74" s="5"/>
      <c r="AB74" s="5"/>
      <c r="AC74" s="5"/>
      <c r="AD74" s="5"/>
      <c r="AE74" s="5"/>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4"/>
      <c r="BB74" s="4"/>
    </row>
    <row r="75" spans="1:54" ht="15">
      <c r="A75" s="4"/>
      <c r="B75" s="4"/>
      <c r="C75" s="4"/>
      <c r="D75" s="4"/>
      <c r="E75" s="4"/>
      <c r="F75" s="4"/>
      <c r="G75" s="4"/>
      <c r="H75" s="4"/>
      <c r="I75" s="4"/>
      <c r="J75" s="4"/>
      <c r="K75" s="4"/>
      <c r="L75" s="4"/>
      <c r="M75" s="4"/>
      <c r="N75" s="4"/>
      <c r="O75" s="4"/>
      <c r="P75" s="4"/>
      <c r="Q75" s="4"/>
      <c r="R75" s="5"/>
      <c r="S75" s="5"/>
      <c r="T75" s="5"/>
      <c r="U75" s="5"/>
      <c r="V75" s="5"/>
      <c r="W75" s="5"/>
      <c r="X75" s="5"/>
      <c r="Y75" s="5"/>
      <c r="Z75" s="5"/>
      <c r="AA75" s="5"/>
      <c r="AB75" s="5"/>
      <c r="AC75" s="5"/>
      <c r="AD75" s="5"/>
      <c r="AE75" s="5"/>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4"/>
      <c r="BB75" s="4"/>
    </row>
    <row r="76" spans="1:54" ht="15">
      <c r="A76" s="4"/>
      <c r="B76" s="4"/>
      <c r="C76" s="4"/>
      <c r="D76" s="4"/>
      <c r="E76" s="4"/>
      <c r="F76" s="4"/>
      <c r="G76" s="4"/>
      <c r="H76" s="4"/>
      <c r="I76" s="4"/>
      <c r="J76" s="4"/>
      <c r="K76" s="4"/>
      <c r="L76" s="4"/>
      <c r="M76" s="4"/>
      <c r="N76" s="4"/>
      <c r="O76" s="4"/>
      <c r="P76" s="4"/>
      <c r="Q76" s="4"/>
      <c r="R76" s="5"/>
      <c r="S76" s="5"/>
      <c r="T76" s="5"/>
      <c r="U76" s="5"/>
      <c r="V76" s="5"/>
      <c r="W76" s="5"/>
      <c r="X76" s="5"/>
      <c r="Y76" s="5"/>
      <c r="Z76" s="5"/>
      <c r="AA76" s="5"/>
      <c r="AB76" s="5"/>
      <c r="AC76" s="5"/>
      <c r="AD76" s="5"/>
      <c r="AE76" s="5"/>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4"/>
      <c r="BB76" s="4"/>
    </row>
    <row r="77" spans="1:54" ht="15">
      <c r="A77" s="4"/>
      <c r="B77" s="4"/>
      <c r="C77" s="4"/>
      <c r="D77" s="4"/>
      <c r="E77" s="4"/>
      <c r="F77" s="4"/>
      <c r="G77" s="4"/>
      <c r="H77" s="4"/>
      <c r="I77" s="4"/>
      <c r="J77" s="4"/>
      <c r="K77" s="4"/>
      <c r="L77" s="4"/>
      <c r="M77" s="4"/>
      <c r="N77" s="4"/>
      <c r="O77" s="4"/>
      <c r="P77" s="4"/>
      <c r="Q77" s="4"/>
      <c r="R77" s="5"/>
      <c r="S77" s="5"/>
      <c r="T77" s="5"/>
      <c r="U77" s="5"/>
      <c r="V77" s="5"/>
      <c r="W77" s="5"/>
      <c r="X77" s="5"/>
      <c r="Y77" s="5"/>
      <c r="Z77" s="5"/>
      <c r="AA77" s="5"/>
      <c r="AB77" s="5"/>
      <c r="AC77" s="5"/>
      <c r="AD77" s="5"/>
      <c r="AE77" s="5"/>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4"/>
      <c r="BB77" s="4"/>
    </row>
    <row r="78" spans="1:54" ht="15">
      <c r="A78" s="4"/>
      <c r="B78" s="4"/>
      <c r="C78" s="4"/>
      <c r="D78" s="4"/>
      <c r="E78" s="4"/>
      <c r="F78" s="4"/>
      <c r="G78" s="4"/>
      <c r="H78" s="4"/>
      <c r="I78" s="4"/>
      <c r="J78" s="4"/>
      <c r="K78" s="4"/>
      <c r="L78" s="4"/>
      <c r="M78" s="4"/>
      <c r="N78" s="4"/>
      <c r="O78" s="4"/>
      <c r="P78" s="4"/>
      <c r="Q78" s="4"/>
      <c r="R78" s="5"/>
      <c r="S78" s="5"/>
      <c r="T78" s="5"/>
      <c r="U78" s="5"/>
      <c r="V78" s="5"/>
      <c r="W78" s="5"/>
      <c r="X78" s="5"/>
      <c r="Y78" s="5"/>
      <c r="Z78" s="5"/>
      <c r="AA78" s="5"/>
      <c r="AB78" s="5"/>
      <c r="AC78" s="5"/>
      <c r="AD78" s="5"/>
      <c r="AE78" s="5"/>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4"/>
      <c r="BB78" s="4"/>
    </row>
    <row r="79" spans="1:54" ht="15">
      <c r="A79" s="4"/>
      <c r="B79" s="4"/>
      <c r="C79" s="4"/>
      <c r="D79" s="4"/>
      <c r="E79" s="4"/>
      <c r="F79" s="4"/>
      <c r="G79" s="4"/>
      <c r="H79" s="4"/>
      <c r="I79" s="4"/>
      <c r="J79" s="4"/>
      <c r="K79" s="4"/>
      <c r="L79" s="4"/>
      <c r="M79" s="4"/>
      <c r="N79" s="4"/>
      <c r="O79" s="4"/>
      <c r="P79" s="4"/>
      <c r="Q79" s="4"/>
      <c r="R79" s="5"/>
      <c r="S79" s="5"/>
      <c r="T79" s="5"/>
      <c r="U79" s="5"/>
      <c r="V79" s="5"/>
      <c r="W79" s="5"/>
      <c r="X79" s="5"/>
      <c r="Y79" s="5"/>
      <c r="Z79" s="5"/>
      <c r="AA79" s="5"/>
      <c r="AB79" s="5"/>
      <c r="AC79" s="5"/>
      <c r="AD79" s="5"/>
      <c r="AE79" s="5"/>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4"/>
      <c r="BB79" s="4"/>
    </row>
    <row r="80" spans="1:54" ht="15">
      <c r="A80" s="4"/>
      <c r="B80" s="4"/>
      <c r="C80" s="4"/>
      <c r="D80" s="4"/>
      <c r="E80" s="4"/>
      <c r="F80" s="4"/>
      <c r="G80" s="4"/>
      <c r="H80" s="4"/>
      <c r="I80" s="4"/>
      <c r="J80" s="4"/>
      <c r="K80" s="4"/>
      <c r="L80" s="4"/>
      <c r="M80" s="4"/>
      <c r="N80" s="4"/>
      <c r="O80" s="4"/>
      <c r="P80" s="4"/>
      <c r="Q80" s="4"/>
      <c r="R80" s="5"/>
      <c r="S80" s="5"/>
      <c r="T80" s="5"/>
      <c r="U80" s="5"/>
      <c r="V80" s="5"/>
      <c r="W80" s="5"/>
      <c r="X80" s="5"/>
      <c r="Y80" s="5"/>
      <c r="Z80" s="5"/>
      <c r="AA80" s="5"/>
      <c r="AB80" s="5"/>
      <c r="AC80" s="5"/>
      <c r="AD80" s="5"/>
      <c r="AE80" s="5"/>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4"/>
      <c r="BB80" s="4"/>
    </row>
    <row r="81" spans="1:54" ht="15">
      <c r="A81" s="4"/>
      <c r="B81" s="4"/>
      <c r="C81" s="4"/>
      <c r="D81" s="4"/>
      <c r="E81" s="4"/>
      <c r="F81" s="4"/>
      <c r="G81" s="4"/>
      <c r="H81" s="4"/>
      <c r="I81" s="4"/>
      <c r="J81" s="4"/>
      <c r="K81" s="4"/>
      <c r="L81" s="4"/>
      <c r="M81" s="4"/>
      <c r="N81" s="4"/>
      <c r="O81" s="4"/>
      <c r="P81" s="4"/>
      <c r="Q81" s="4"/>
      <c r="R81" s="5"/>
      <c r="S81" s="5"/>
      <c r="T81" s="5"/>
      <c r="U81" s="5"/>
      <c r="V81" s="5"/>
      <c r="W81" s="5"/>
      <c r="X81" s="5"/>
      <c r="Y81" s="5"/>
      <c r="Z81" s="5"/>
      <c r="AA81" s="5"/>
      <c r="AB81" s="5"/>
      <c r="AC81" s="5"/>
      <c r="AD81" s="5"/>
      <c r="AE81" s="5"/>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4"/>
      <c r="BB81" s="4"/>
    </row>
    <row r="82" spans="1:54" ht="15">
      <c r="A82" s="4"/>
      <c r="B82" s="4"/>
      <c r="C82" s="4"/>
      <c r="D82" s="4"/>
      <c r="E82" s="4"/>
      <c r="F82" s="4"/>
      <c r="G82" s="4"/>
      <c r="H82" s="4"/>
      <c r="I82" s="4"/>
      <c r="J82" s="4"/>
      <c r="K82" s="4"/>
      <c r="L82" s="4"/>
      <c r="M82" s="4"/>
      <c r="N82" s="4"/>
      <c r="O82" s="4"/>
      <c r="P82" s="4"/>
      <c r="Q82" s="4"/>
      <c r="R82" s="5"/>
      <c r="S82" s="5"/>
      <c r="T82" s="5"/>
      <c r="U82" s="5"/>
      <c r="V82" s="5"/>
      <c r="W82" s="5"/>
      <c r="X82" s="5"/>
      <c r="Y82" s="5"/>
      <c r="Z82" s="5"/>
      <c r="AA82" s="5"/>
      <c r="AB82" s="5"/>
      <c r="AC82" s="5"/>
      <c r="AD82" s="5"/>
      <c r="AE82" s="5"/>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4"/>
      <c r="BB82" s="4"/>
    </row>
    <row r="83" spans="1:54" ht="15">
      <c r="A83" s="4"/>
      <c r="B83" s="4"/>
      <c r="C83" s="4"/>
      <c r="D83" s="4"/>
      <c r="E83" s="4"/>
      <c r="F83" s="4"/>
      <c r="G83" s="4"/>
      <c r="H83" s="4"/>
      <c r="I83" s="4"/>
      <c r="J83" s="4"/>
      <c r="K83" s="4"/>
      <c r="L83" s="4"/>
      <c r="M83" s="4"/>
      <c r="N83" s="4"/>
      <c r="O83" s="4"/>
      <c r="P83" s="4"/>
      <c r="Q83" s="4"/>
      <c r="R83" s="5"/>
      <c r="S83" s="5"/>
      <c r="T83" s="5"/>
      <c r="U83" s="5"/>
      <c r="V83" s="5"/>
      <c r="W83" s="5"/>
      <c r="X83" s="5"/>
      <c r="Y83" s="5"/>
      <c r="Z83" s="5"/>
      <c r="AA83" s="5"/>
      <c r="AB83" s="5"/>
      <c r="AC83" s="5"/>
      <c r="AD83" s="5"/>
      <c r="AE83" s="5"/>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4"/>
      <c r="BB83" s="4"/>
    </row>
    <row r="84" spans="1:54" ht="15">
      <c r="A84" s="4"/>
      <c r="B84" s="4"/>
      <c r="C84" s="4"/>
      <c r="D84" s="4"/>
      <c r="E84" s="4"/>
      <c r="F84" s="4"/>
      <c r="G84" s="4"/>
      <c r="H84" s="4"/>
      <c r="I84" s="4"/>
      <c r="J84" s="4"/>
      <c r="K84" s="4"/>
      <c r="L84" s="4"/>
      <c r="M84" s="4"/>
      <c r="N84" s="4"/>
      <c r="O84" s="4"/>
      <c r="P84" s="4"/>
      <c r="Q84" s="4"/>
      <c r="R84" s="5"/>
      <c r="S84" s="5"/>
      <c r="T84" s="5"/>
      <c r="U84" s="5"/>
      <c r="V84" s="5"/>
      <c r="W84" s="5"/>
      <c r="X84" s="5"/>
      <c r="Y84" s="5"/>
      <c r="Z84" s="5"/>
      <c r="AA84" s="5"/>
      <c r="AB84" s="5"/>
      <c r="AC84" s="5"/>
      <c r="AD84" s="5"/>
      <c r="AE84" s="5"/>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4"/>
      <c r="BB84" s="4"/>
    </row>
    <row r="85" spans="1:54" ht="15">
      <c r="A85" s="4"/>
      <c r="B85" s="4"/>
      <c r="C85" s="4"/>
      <c r="D85" s="4"/>
      <c r="E85" s="4"/>
      <c r="F85" s="4"/>
      <c r="G85" s="4"/>
      <c r="H85" s="4"/>
      <c r="I85" s="4"/>
      <c r="J85" s="4"/>
      <c r="K85" s="4"/>
      <c r="L85" s="4"/>
      <c r="M85" s="4"/>
      <c r="N85" s="4"/>
      <c r="O85" s="4"/>
      <c r="P85" s="4"/>
      <c r="Q85" s="4"/>
      <c r="R85" s="5"/>
      <c r="S85" s="5"/>
      <c r="T85" s="5"/>
      <c r="U85" s="5"/>
      <c r="V85" s="5"/>
      <c r="W85" s="5"/>
      <c r="X85" s="5"/>
      <c r="Y85" s="5"/>
      <c r="Z85" s="5"/>
      <c r="AA85" s="5"/>
      <c r="AB85" s="5"/>
      <c r="AC85" s="5"/>
      <c r="AD85" s="5"/>
      <c r="AE85" s="5"/>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4"/>
      <c r="BB85" s="4"/>
    </row>
    <row r="86" spans="1:54" ht="15">
      <c r="A86" s="4"/>
      <c r="B86" s="4"/>
      <c r="C86" s="4"/>
      <c r="D86" s="4"/>
      <c r="E86" s="4"/>
      <c r="F86" s="4"/>
      <c r="G86" s="4"/>
      <c r="H86" s="4"/>
      <c r="I86" s="4"/>
      <c r="J86" s="4"/>
      <c r="K86" s="4"/>
      <c r="L86" s="4"/>
      <c r="M86" s="4"/>
      <c r="N86" s="4"/>
      <c r="O86" s="4"/>
      <c r="P86" s="4"/>
      <c r="Q86" s="4"/>
      <c r="R86" s="5"/>
      <c r="S86" s="5"/>
      <c r="T86" s="5"/>
      <c r="U86" s="5"/>
      <c r="V86" s="5"/>
      <c r="W86" s="5"/>
      <c r="X86" s="5"/>
      <c r="Y86" s="5"/>
      <c r="Z86" s="5"/>
      <c r="AA86" s="5"/>
      <c r="AB86" s="5"/>
      <c r="AC86" s="5"/>
      <c r="AD86" s="5"/>
      <c r="AE86" s="5"/>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4"/>
      <c r="BB86" s="4"/>
    </row>
    <row r="87" spans="1:54" ht="15">
      <c r="A87" s="4"/>
      <c r="B87" s="4"/>
      <c r="C87" s="4"/>
      <c r="D87" s="4"/>
      <c r="E87" s="4"/>
      <c r="F87" s="4"/>
      <c r="G87" s="4"/>
      <c r="H87" s="4"/>
      <c r="I87" s="4"/>
      <c r="J87" s="4"/>
      <c r="K87" s="4"/>
      <c r="L87" s="4"/>
      <c r="M87" s="4"/>
      <c r="N87" s="4"/>
      <c r="O87" s="4"/>
      <c r="P87" s="4"/>
      <c r="Q87" s="4"/>
      <c r="R87" s="5"/>
      <c r="S87" s="5"/>
      <c r="T87" s="5"/>
      <c r="U87" s="5"/>
      <c r="V87" s="5"/>
      <c r="W87" s="5"/>
      <c r="X87" s="5"/>
      <c r="Y87" s="5"/>
      <c r="Z87" s="5"/>
      <c r="AA87" s="5"/>
      <c r="AB87" s="5"/>
      <c r="AC87" s="5"/>
      <c r="AD87" s="5"/>
      <c r="AE87" s="5"/>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4"/>
      <c r="BB87" s="4"/>
    </row>
    <row r="88" spans="1:54" ht="15">
      <c r="A88" s="4"/>
      <c r="B88" s="4"/>
      <c r="C88" s="4"/>
      <c r="D88" s="4"/>
      <c r="E88" s="4"/>
      <c r="F88" s="4"/>
      <c r="G88" s="4"/>
      <c r="H88" s="4"/>
      <c r="I88" s="4"/>
      <c r="J88" s="4"/>
      <c r="K88" s="4"/>
      <c r="L88" s="4"/>
      <c r="M88" s="4"/>
      <c r="N88" s="4"/>
      <c r="O88" s="4"/>
      <c r="P88" s="4"/>
      <c r="Q88" s="4"/>
      <c r="R88" s="5"/>
      <c r="S88" s="5"/>
      <c r="T88" s="5"/>
      <c r="U88" s="5"/>
      <c r="V88" s="5"/>
      <c r="W88" s="5"/>
      <c r="X88" s="5"/>
      <c r="Y88" s="5"/>
      <c r="Z88" s="5"/>
      <c r="AA88" s="5"/>
      <c r="AB88" s="5"/>
      <c r="AC88" s="5"/>
      <c r="AD88" s="5"/>
      <c r="AE88" s="5"/>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4"/>
      <c r="BB88" s="4"/>
    </row>
    <row r="89" spans="1:54" ht="15">
      <c r="A89" s="4"/>
      <c r="B89" s="4"/>
      <c r="C89" s="4"/>
      <c r="D89" s="4"/>
      <c r="E89" s="4"/>
      <c r="F89" s="4"/>
      <c r="G89" s="4"/>
      <c r="H89" s="4"/>
      <c r="I89" s="4"/>
      <c r="J89" s="4"/>
      <c r="K89" s="4"/>
      <c r="L89" s="4"/>
      <c r="M89" s="4"/>
      <c r="N89" s="4"/>
      <c r="O89" s="4"/>
      <c r="P89" s="4"/>
      <c r="Q89" s="4"/>
      <c r="R89" s="5"/>
      <c r="S89" s="5"/>
      <c r="T89" s="5"/>
      <c r="U89" s="5"/>
      <c r="V89" s="5"/>
      <c r="W89" s="5"/>
      <c r="X89" s="5"/>
      <c r="Y89" s="5"/>
      <c r="Z89" s="5"/>
      <c r="AA89" s="5"/>
      <c r="AB89" s="5"/>
      <c r="AC89" s="5"/>
      <c r="AD89" s="5"/>
      <c r="AE89" s="5"/>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4"/>
      <c r="BB89" s="4"/>
    </row>
    <row r="90" spans="1:54" ht="15">
      <c r="A90" s="4"/>
      <c r="B90" s="4"/>
      <c r="C90" s="4"/>
      <c r="D90" s="4"/>
      <c r="E90" s="4"/>
      <c r="F90" s="4"/>
      <c r="G90" s="4"/>
      <c r="H90" s="4"/>
      <c r="I90" s="4"/>
      <c r="J90" s="4"/>
      <c r="K90" s="4"/>
      <c r="L90" s="4"/>
      <c r="M90" s="4"/>
      <c r="N90" s="4"/>
      <c r="O90" s="4"/>
      <c r="P90" s="4"/>
      <c r="Q90" s="4"/>
      <c r="R90" s="5"/>
      <c r="S90" s="5"/>
      <c r="T90" s="5"/>
      <c r="U90" s="5"/>
      <c r="V90" s="5"/>
      <c r="W90" s="5"/>
      <c r="X90" s="5"/>
      <c r="Y90" s="5"/>
      <c r="Z90" s="5"/>
      <c r="AA90" s="5"/>
      <c r="AB90" s="5"/>
      <c r="AC90" s="5"/>
      <c r="AD90" s="5"/>
      <c r="AE90" s="5"/>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4"/>
      <c r="BB90" s="4"/>
    </row>
    <row r="91" spans="1:54" ht="15">
      <c r="A91" s="4"/>
      <c r="B91" s="4"/>
      <c r="C91" s="4"/>
      <c r="D91" s="4"/>
      <c r="E91" s="4"/>
      <c r="F91" s="4"/>
      <c r="G91" s="4"/>
      <c r="H91" s="4"/>
      <c r="I91" s="4"/>
      <c r="J91" s="4"/>
      <c r="K91" s="4"/>
      <c r="L91" s="4"/>
      <c r="M91" s="4"/>
      <c r="N91" s="4"/>
      <c r="O91" s="4"/>
      <c r="P91" s="4"/>
      <c r="Q91" s="4"/>
      <c r="R91" s="5"/>
      <c r="S91" s="5"/>
      <c r="T91" s="5"/>
      <c r="U91" s="5"/>
      <c r="V91" s="5"/>
      <c r="W91" s="5"/>
      <c r="X91" s="5"/>
      <c r="Y91" s="5"/>
      <c r="Z91" s="5"/>
      <c r="AA91" s="5"/>
      <c r="AB91" s="5"/>
      <c r="AC91" s="5"/>
      <c r="AD91" s="5"/>
      <c r="AE91" s="5"/>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4"/>
      <c r="BB91" s="4"/>
    </row>
    <row r="92" spans="1:54" ht="15">
      <c r="A92" s="4"/>
      <c r="B92" s="4"/>
      <c r="C92" s="4"/>
      <c r="D92" s="4"/>
      <c r="E92" s="4"/>
      <c r="F92" s="4"/>
      <c r="G92" s="4"/>
      <c r="H92" s="4"/>
      <c r="I92" s="4"/>
      <c r="J92" s="4"/>
      <c r="K92" s="4"/>
      <c r="L92" s="4"/>
      <c r="M92" s="4"/>
      <c r="N92" s="4"/>
      <c r="O92" s="4"/>
      <c r="P92" s="4"/>
      <c r="Q92" s="4"/>
      <c r="R92" s="5"/>
      <c r="S92" s="5"/>
      <c r="T92" s="5"/>
      <c r="U92" s="5"/>
      <c r="V92" s="5"/>
      <c r="W92" s="5"/>
      <c r="X92" s="5"/>
      <c r="Y92" s="5"/>
      <c r="Z92" s="5"/>
      <c r="AA92" s="5"/>
      <c r="AB92" s="5"/>
      <c r="AC92" s="5"/>
      <c r="AD92" s="5"/>
      <c r="AE92" s="5"/>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4"/>
      <c r="BB92" s="4"/>
    </row>
    <row r="93" spans="1:54" ht="15">
      <c r="A93" s="4"/>
      <c r="B93" s="4"/>
      <c r="C93" s="4"/>
      <c r="D93" s="4"/>
      <c r="E93" s="4"/>
      <c r="F93" s="4"/>
      <c r="G93" s="4"/>
      <c r="H93" s="4"/>
      <c r="I93" s="4"/>
      <c r="J93" s="4"/>
      <c r="K93" s="4"/>
      <c r="L93" s="4"/>
      <c r="M93" s="4"/>
      <c r="N93" s="4"/>
      <c r="O93" s="4"/>
      <c r="P93" s="4"/>
      <c r="Q93" s="4"/>
      <c r="R93" s="5"/>
      <c r="S93" s="5"/>
      <c r="T93" s="5"/>
      <c r="U93" s="5"/>
      <c r="V93" s="5"/>
      <c r="W93" s="5"/>
      <c r="X93" s="5"/>
      <c r="Y93" s="5"/>
      <c r="Z93" s="5"/>
      <c r="AA93" s="5"/>
      <c r="AB93" s="5"/>
      <c r="AC93" s="5"/>
      <c r="AD93" s="5"/>
      <c r="AE93" s="5"/>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4"/>
      <c r="BB93" s="4"/>
    </row>
    <row r="94" spans="1:54" ht="15">
      <c r="A94" s="4"/>
      <c r="B94" s="4"/>
      <c r="C94" s="4"/>
      <c r="D94" s="4"/>
      <c r="E94" s="4"/>
      <c r="F94" s="4"/>
      <c r="G94" s="4"/>
      <c r="H94" s="4"/>
      <c r="I94" s="4"/>
      <c r="J94" s="4"/>
      <c r="K94" s="4"/>
      <c r="L94" s="4"/>
      <c r="M94" s="4"/>
      <c r="N94" s="4"/>
      <c r="O94" s="4"/>
      <c r="P94" s="4"/>
      <c r="Q94" s="4"/>
      <c r="R94" s="5"/>
      <c r="S94" s="5"/>
      <c r="T94" s="5"/>
      <c r="U94" s="5"/>
      <c r="V94" s="5"/>
      <c r="W94" s="5"/>
      <c r="X94" s="5"/>
      <c r="Y94" s="5"/>
      <c r="Z94" s="5"/>
      <c r="AA94" s="5"/>
      <c r="AB94" s="5"/>
      <c r="AC94" s="5"/>
      <c r="AD94" s="5"/>
      <c r="AE94" s="5"/>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4"/>
      <c r="BB94" s="4"/>
    </row>
    <row r="95" spans="1:54" ht="15">
      <c r="A95" s="4"/>
      <c r="B95" s="4"/>
      <c r="C95" s="4"/>
      <c r="D95" s="4"/>
      <c r="E95" s="4"/>
      <c r="F95" s="4"/>
      <c r="G95" s="4"/>
      <c r="H95" s="4"/>
      <c r="I95" s="4"/>
      <c r="J95" s="4"/>
      <c r="K95" s="4"/>
      <c r="L95" s="4"/>
      <c r="M95" s="4"/>
      <c r="N95" s="4"/>
      <c r="O95" s="4"/>
      <c r="P95" s="4"/>
      <c r="Q95" s="4"/>
      <c r="R95" s="5"/>
      <c r="S95" s="5"/>
      <c r="T95" s="5"/>
      <c r="U95" s="5"/>
      <c r="V95" s="5"/>
      <c r="W95" s="5"/>
      <c r="X95" s="5"/>
      <c r="Y95" s="5"/>
      <c r="Z95" s="5"/>
      <c r="AA95" s="5"/>
      <c r="AB95" s="5"/>
      <c r="AC95" s="5"/>
      <c r="AD95" s="5"/>
      <c r="AE95" s="5"/>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4"/>
      <c r="BB95" s="4"/>
    </row>
    <row r="96" spans="1:54" ht="15">
      <c r="A96" s="4"/>
      <c r="B96" s="4"/>
      <c r="C96" s="4"/>
      <c r="D96" s="4"/>
      <c r="E96" s="4"/>
      <c r="F96" s="4"/>
      <c r="G96" s="4"/>
      <c r="H96" s="4"/>
      <c r="I96" s="4"/>
      <c r="J96" s="4"/>
      <c r="K96" s="4"/>
      <c r="L96" s="4"/>
      <c r="M96" s="4"/>
      <c r="N96" s="4"/>
      <c r="O96" s="4"/>
      <c r="P96" s="4"/>
      <c r="Q96" s="4"/>
      <c r="R96" s="5"/>
      <c r="S96" s="5"/>
      <c r="T96" s="5"/>
      <c r="U96" s="5"/>
      <c r="V96" s="5"/>
      <c r="W96" s="5"/>
      <c r="X96" s="5"/>
      <c r="Y96" s="5"/>
      <c r="Z96" s="5"/>
      <c r="AA96" s="5"/>
      <c r="AB96" s="5"/>
      <c r="AC96" s="5"/>
      <c r="AD96" s="5"/>
      <c r="AE96" s="5"/>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4"/>
      <c r="BB96" s="4"/>
    </row>
    <row r="97" spans="1:54" ht="15">
      <c r="A97" s="4"/>
      <c r="B97" s="4"/>
      <c r="C97" s="4"/>
      <c r="D97" s="4"/>
      <c r="E97" s="4"/>
      <c r="F97" s="4"/>
      <c r="G97" s="4"/>
      <c r="H97" s="4"/>
      <c r="I97" s="4"/>
      <c r="J97" s="4"/>
      <c r="K97" s="4"/>
      <c r="L97" s="4"/>
      <c r="M97" s="4"/>
      <c r="N97" s="4"/>
      <c r="O97" s="4"/>
      <c r="P97" s="4"/>
      <c r="Q97" s="4"/>
      <c r="R97" s="5"/>
      <c r="S97" s="5"/>
      <c r="T97" s="5"/>
      <c r="U97" s="5"/>
      <c r="V97" s="5"/>
      <c r="W97" s="5"/>
      <c r="X97" s="5"/>
      <c r="Y97" s="5"/>
      <c r="Z97" s="5"/>
      <c r="AA97" s="5"/>
      <c r="AB97" s="5"/>
      <c r="AC97" s="5"/>
      <c r="AD97" s="5"/>
      <c r="AE97" s="5"/>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4"/>
      <c r="BB97" s="4"/>
    </row>
    <row r="98" spans="1:54" ht="15">
      <c r="A98" s="4"/>
      <c r="B98" s="4"/>
      <c r="C98" s="4"/>
      <c r="D98" s="4"/>
      <c r="E98" s="4"/>
      <c r="F98" s="4"/>
      <c r="G98" s="4"/>
      <c r="H98" s="4"/>
      <c r="I98" s="4"/>
      <c r="J98" s="4"/>
      <c r="K98" s="4"/>
      <c r="L98" s="4"/>
      <c r="M98" s="4"/>
      <c r="N98" s="4"/>
      <c r="O98" s="4"/>
      <c r="P98" s="4"/>
      <c r="Q98" s="4"/>
      <c r="R98" s="5"/>
      <c r="S98" s="5"/>
      <c r="T98" s="5"/>
      <c r="U98" s="5"/>
      <c r="V98" s="5"/>
      <c r="W98" s="5"/>
      <c r="X98" s="5"/>
      <c r="Y98" s="5"/>
      <c r="Z98" s="5"/>
      <c r="AA98" s="5"/>
      <c r="AB98" s="5"/>
      <c r="AC98" s="5"/>
      <c r="AD98" s="5"/>
      <c r="AE98" s="5"/>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4"/>
      <c r="BB98" s="4"/>
    </row>
    <row r="99" spans="1:54" ht="15">
      <c r="A99" s="4"/>
      <c r="B99" s="4"/>
      <c r="C99" s="4"/>
      <c r="D99" s="4"/>
      <c r="E99" s="4"/>
      <c r="F99" s="4"/>
      <c r="G99" s="4"/>
      <c r="H99" s="4"/>
      <c r="I99" s="4"/>
      <c r="J99" s="4"/>
      <c r="K99" s="4"/>
      <c r="L99" s="4"/>
      <c r="M99" s="4"/>
      <c r="N99" s="4"/>
      <c r="O99" s="4"/>
      <c r="P99" s="4"/>
      <c r="Q99" s="4"/>
      <c r="R99" s="5"/>
      <c r="S99" s="5"/>
      <c r="T99" s="5"/>
      <c r="U99" s="5"/>
      <c r="V99" s="5"/>
      <c r="W99" s="5"/>
      <c r="X99" s="5"/>
      <c r="Y99" s="5"/>
      <c r="Z99" s="5"/>
      <c r="AA99" s="5"/>
      <c r="AB99" s="5"/>
      <c r="AC99" s="5"/>
      <c r="AD99" s="5"/>
      <c r="AE99" s="5"/>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4"/>
      <c r="BB99" s="4"/>
    </row>
    <row r="100" spans="1:54" ht="15">
      <c r="A100" s="4"/>
      <c r="B100" s="4"/>
      <c r="C100" s="4"/>
      <c r="D100" s="4"/>
      <c r="E100" s="4"/>
      <c r="F100" s="4"/>
      <c r="G100" s="4"/>
      <c r="H100" s="4"/>
      <c r="I100" s="4"/>
      <c r="J100" s="4"/>
      <c r="K100" s="4"/>
      <c r="L100" s="4"/>
      <c r="M100" s="4"/>
      <c r="N100" s="4"/>
      <c r="O100" s="4"/>
      <c r="P100" s="4"/>
      <c r="Q100" s="4"/>
      <c r="R100" s="5"/>
      <c r="S100" s="5"/>
      <c r="T100" s="5"/>
      <c r="U100" s="5"/>
      <c r="V100" s="5"/>
      <c r="W100" s="5"/>
      <c r="X100" s="5"/>
      <c r="Y100" s="5"/>
      <c r="Z100" s="5"/>
      <c r="AA100" s="5"/>
      <c r="AB100" s="5"/>
      <c r="AC100" s="5"/>
      <c r="AD100" s="5"/>
      <c r="AE100" s="5"/>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4"/>
      <c r="BB100" s="4"/>
    </row>
    <row r="101" spans="1:54" ht="15">
      <c r="A101" s="4"/>
      <c r="B101" s="4"/>
      <c r="C101" s="4"/>
      <c r="D101" s="4"/>
      <c r="E101" s="4"/>
      <c r="F101" s="4"/>
      <c r="G101" s="4"/>
      <c r="H101" s="4"/>
      <c r="I101" s="4"/>
      <c r="J101" s="4"/>
      <c r="K101" s="4"/>
      <c r="L101" s="4"/>
      <c r="M101" s="4"/>
      <c r="N101" s="4"/>
      <c r="O101" s="4"/>
      <c r="P101" s="4"/>
      <c r="Q101" s="4"/>
      <c r="R101" s="5"/>
      <c r="S101" s="5"/>
      <c r="T101" s="5"/>
      <c r="U101" s="5"/>
      <c r="V101" s="5"/>
      <c r="W101" s="5"/>
      <c r="X101" s="5"/>
      <c r="Y101" s="5"/>
      <c r="Z101" s="5"/>
      <c r="AA101" s="5"/>
      <c r="AB101" s="5"/>
      <c r="AC101" s="5"/>
      <c r="AD101" s="5"/>
      <c r="AE101" s="5"/>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4"/>
      <c r="BB101" s="4"/>
    </row>
    <row r="102" spans="1:54" ht="15">
      <c r="A102" s="4"/>
      <c r="B102" s="4"/>
      <c r="C102" s="4"/>
      <c r="D102" s="4"/>
      <c r="E102" s="4"/>
      <c r="F102" s="4"/>
      <c r="G102" s="4"/>
      <c r="H102" s="4"/>
      <c r="I102" s="4"/>
      <c r="J102" s="4"/>
      <c r="K102" s="4"/>
      <c r="L102" s="4"/>
      <c r="M102" s="4"/>
      <c r="N102" s="4"/>
      <c r="O102" s="4"/>
      <c r="P102" s="4"/>
      <c r="Q102" s="4"/>
      <c r="R102" s="5"/>
      <c r="S102" s="5"/>
      <c r="T102" s="5"/>
      <c r="U102" s="5"/>
      <c r="V102" s="5"/>
      <c r="W102" s="5"/>
      <c r="X102" s="5"/>
      <c r="Y102" s="5"/>
      <c r="Z102" s="5"/>
      <c r="AA102" s="5"/>
      <c r="AB102" s="5"/>
      <c r="AC102" s="5"/>
      <c r="AD102" s="5"/>
      <c r="AE102" s="5"/>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4"/>
      <c r="BB102" s="4"/>
    </row>
    <row r="103" spans="1:54" ht="15">
      <c r="A103" s="4"/>
      <c r="B103" s="4"/>
      <c r="C103" s="4"/>
      <c r="D103" s="4"/>
      <c r="E103" s="4"/>
      <c r="F103" s="4"/>
      <c r="G103" s="4"/>
      <c r="H103" s="4"/>
      <c r="I103" s="4"/>
      <c r="J103" s="4"/>
      <c r="K103" s="4"/>
      <c r="L103" s="4"/>
      <c r="M103" s="4"/>
      <c r="N103" s="4"/>
      <c r="O103" s="4"/>
      <c r="P103" s="4"/>
      <c r="Q103" s="4"/>
      <c r="R103" s="5"/>
      <c r="S103" s="5"/>
      <c r="T103" s="5"/>
      <c r="U103" s="5"/>
      <c r="V103" s="5"/>
      <c r="W103" s="5"/>
      <c r="X103" s="5"/>
      <c r="Y103" s="5"/>
      <c r="Z103" s="5"/>
      <c r="AA103" s="5"/>
      <c r="AB103" s="5"/>
      <c r="AC103" s="5"/>
      <c r="AD103" s="5"/>
      <c r="AE103" s="5"/>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4"/>
      <c r="BB103" s="4"/>
    </row>
    <row r="104" spans="1:54" ht="15">
      <c r="A104" s="4"/>
      <c r="B104" s="4"/>
      <c r="C104" s="4"/>
      <c r="D104" s="4"/>
      <c r="E104" s="4"/>
      <c r="F104" s="4"/>
      <c r="G104" s="4"/>
      <c r="H104" s="4"/>
      <c r="I104" s="4"/>
      <c r="J104" s="4"/>
      <c r="K104" s="4"/>
      <c r="L104" s="4"/>
      <c r="M104" s="4"/>
      <c r="N104" s="4"/>
      <c r="O104" s="4"/>
      <c r="P104" s="4"/>
      <c r="Q104" s="4"/>
      <c r="R104" s="5"/>
      <c r="S104" s="5"/>
      <c r="T104" s="5"/>
      <c r="U104" s="5"/>
      <c r="V104" s="5"/>
      <c r="W104" s="5"/>
      <c r="X104" s="5"/>
      <c r="Y104" s="5"/>
      <c r="Z104" s="5"/>
      <c r="AA104" s="5"/>
      <c r="AB104" s="5"/>
      <c r="AC104" s="5"/>
      <c r="AD104" s="5"/>
      <c r="AE104" s="5"/>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4"/>
      <c r="BB104" s="4"/>
    </row>
  </sheetData>
  <sheetProtection/>
  <mergeCells count="112">
    <mergeCell ref="AB25:AB26"/>
    <mergeCell ref="AC25:AC26"/>
    <mergeCell ref="AD25:AD26"/>
    <mergeCell ref="AE25:AE26"/>
    <mergeCell ref="AC19:AC24"/>
    <mergeCell ref="AD19:AD24"/>
    <mergeCell ref="AE19:AE24"/>
    <mergeCell ref="AB19:AB24"/>
    <mergeCell ref="T25:T26"/>
    <mergeCell ref="U25:U26"/>
    <mergeCell ref="V25:V26"/>
    <mergeCell ref="W25:W26"/>
    <mergeCell ref="X25:X26"/>
    <mergeCell ref="Y25:Y26"/>
    <mergeCell ref="Z25:Z26"/>
    <mergeCell ref="W19:W24"/>
    <mergeCell ref="X19:X24"/>
    <mergeCell ref="Y19:Y24"/>
    <mergeCell ref="Z19:Z24"/>
    <mergeCell ref="AA19:AA24"/>
    <mergeCell ref="AA25:AA26"/>
    <mergeCell ref="G14:M14"/>
    <mergeCell ref="C7:BA7"/>
    <mergeCell ref="C8:BA8"/>
    <mergeCell ref="A1:B8"/>
    <mergeCell ref="A13:O13"/>
    <mergeCell ref="T13:AE13"/>
    <mergeCell ref="C4:BA4"/>
    <mergeCell ref="A9:BB9"/>
    <mergeCell ref="C6:BA6"/>
    <mergeCell ref="BB1:BB8"/>
    <mergeCell ref="A11:BB11"/>
    <mergeCell ref="C1:BA1"/>
    <mergeCell ref="C2:BA2"/>
    <mergeCell ref="C3:BA3"/>
    <mergeCell ref="P13:S13"/>
    <mergeCell ref="C5:BA5"/>
    <mergeCell ref="A12:BB12"/>
    <mergeCell ref="AF13:AZ13"/>
    <mergeCell ref="T19:T24"/>
    <mergeCell ref="U19:U24"/>
    <mergeCell ref="V19:V24"/>
    <mergeCell ref="BB13:BB14"/>
    <mergeCell ref="A10:BB10"/>
    <mergeCell ref="BA13:BA14"/>
    <mergeCell ref="D19:D24"/>
    <mergeCell ref="Q19:Q24"/>
    <mergeCell ref="P19:P24"/>
    <mergeCell ref="R19:R24"/>
    <mergeCell ref="S19:S24"/>
    <mergeCell ref="D25:D26"/>
    <mergeCell ref="P25:P26"/>
    <mergeCell ref="Q25:Q26"/>
    <mergeCell ref="R25:R26"/>
    <mergeCell ref="S25:S26"/>
    <mergeCell ref="A16:A29"/>
    <mergeCell ref="E16:E29"/>
    <mergeCell ref="F16:F29"/>
    <mergeCell ref="C19:C24"/>
    <mergeCell ref="C25:C26"/>
    <mergeCell ref="C27:C29"/>
    <mergeCell ref="D27:D29"/>
    <mergeCell ref="B16:B24"/>
    <mergeCell ref="T27:T29"/>
    <mergeCell ref="V27:V29"/>
    <mergeCell ref="U27:U29"/>
    <mergeCell ref="W27:W29"/>
    <mergeCell ref="X27:X29"/>
    <mergeCell ref="B25:B29"/>
    <mergeCell ref="P27:P29"/>
    <mergeCell ref="Q27:Q29"/>
    <mergeCell ref="R27:R29"/>
    <mergeCell ref="S27:S29"/>
    <mergeCell ref="AE27:AE29"/>
    <mergeCell ref="Y27:Y29"/>
    <mergeCell ref="Z27:Z29"/>
    <mergeCell ref="AA27:AA29"/>
    <mergeCell ref="AB27:AB29"/>
    <mergeCell ref="AC27:AC29"/>
    <mergeCell ref="AD27:AD29"/>
    <mergeCell ref="G16:G17"/>
    <mergeCell ref="H16:H17"/>
    <mergeCell ref="I16:I17"/>
    <mergeCell ref="J16:J17"/>
    <mergeCell ref="K16:K17"/>
    <mergeCell ref="L16:L17"/>
    <mergeCell ref="M16:M17"/>
    <mergeCell ref="N16:N17"/>
    <mergeCell ref="O16:O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BA16:BA17"/>
    <mergeCell ref="BB16:BB17"/>
    <mergeCell ref="AU16:AU17"/>
    <mergeCell ref="AV16:AV17"/>
    <mergeCell ref="AW16:AW17"/>
    <mergeCell ref="AX16:AX17"/>
    <mergeCell ref="AY16:AY17"/>
    <mergeCell ref="AZ16:AZ17"/>
  </mergeCells>
  <printOptions horizontalCentered="1"/>
  <pageMargins left="1" right="1" top="1" bottom="1" header="0.5118055555555555" footer="0.5118055555555555"/>
  <pageSetup fitToHeight="0" fitToWidth="1" horizontalDpi="600" verticalDpi="600" orientation="landscape" paperSize="5" scale="20" r:id="rId2"/>
  <drawing r:id="rId1"/>
</worksheet>
</file>

<file path=xl/worksheets/sheet3.xml><?xml version="1.0" encoding="utf-8"?>
<worksheet xmlns="http://schemas.openxmlformats.org/spreadsheetml/2006/main" xmlns:r="http://schemas.openxmlformats.org/officeDocument/2006/relationships">
  <dimension ref="A1:BB38"/>
  <sheetViews>
    <sheetView tabSelected="1" zoomScale="55" zoomScaleNormal="55" zoomScalePageLayoutView="0" workbookViewId="0" topLeftCell="A17">
      <selection activeCell="BA19" sqref="BA19"/>
    </sheetView>
  </sheetViews>
  <sheetFormatPr defaultColWidth="11.421875" defaultRowHeight="15"/>
  <cols>
    <col min="1" max="1" width="15.00390625" style="1" customWidth="1"/>
    <col min="2" max="2" width="20.00390625" style="1" customWidth="1"/>
    <col min="3" max="3" width="10.57421875" style="1" customWidth="1"/>
    <col min="4" max="4" width="20.8515625" style="1" customWidth="1"/>
    <col min="5" max="5" width="14.00390625" style="1" customWidth="1"/>
    <col min="6" max="6" width="22.140625" style="1" customWidth="1"/>
    <col min="7" max="13" width="6.00390625" style="1" customWidth="1"/>
    <col min="14" max="14" width="24.140625" style="1" customWidth="1"/>
    <col min="15" max="15" width="22.28125" style="1" customWidth="1"/>
    <col min="16" max="16" width="9.421875" style="1" customWidth="1"/>
    <col min="17" max="17" width="17.140625" style="1" customWidth="1"/>
    <col min="18" max="18" width="20.8515625" style="1" customWidth="1"/>
    <col min="19" max="19" width="20.00390625" style="2" customWidth="1"/>
    <col min="20" max="31" width="14.28125" style="1" customWidth="1"/>
    <col min="32" max="32" width="16.7109375" style="1" customWidth="1"/>
    <col min="33" max="33" width="12.421875" style="1" customWidth="1"/>
    <col min="34" max="34" width="16.8515625" style="1" customWidth="1"/>
    <col min="35" max="35" width="16.421875" style="1" customWidth="1"/>
    <col min="36" max="36" width="12.421875" style="1" customWidth="1"/>
    <col min="37" max="37" width="17.00390625" style="1" customWidth="1"/>
    <col min="38" max="38" width="16.57421875" style="1" customWidth="1"/>
    <col min="39" max="39" width="17.7109375" style="1" customWidth="1"/>
    <col min="40" max="40" width="16.57421875" style="1" customWidth="1"/>
    <col min="41" max="41" width="18.140625" style="1" customWidth="1"/>
    <col min="42" max="42" width="15.7109375" style="1" customWidth="1"/>
    <col min="43" max="43" width="19.140625" style="1" customWidth="1"/>
    <col min="44" max="52" width="19.421875" style="1" customWidth="1"/>
    <col min="53" max="53" width="28.140625" style="1" customWidth="1"/>
    <col min="54" max="54" width="43.00390625" style="1" customWidth="1"/>
    <col min="55" max="16384" width="11.421875" style="8" customWidth="1"/>
  </cols>
  <sheetData>
    <row r="1" spans="1:54" s="7" customFormat="1" ht="15.75">
      <c r="A1" s="362"/>
      <c r="B1" s="363"/>
      <c r="C1" s="391" t="s">
        <v>0</v>
      </c>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3"/>
      <c r="BB1" s="375" t="s">
        <v>33</v>
      </c>
    </row>
    <row r="2" spans="1:54" s="7" customFormat="1" ht="15.75">
      <c r="A2" s="364"/>
      <c r="B2" s="365"/>
      <c r="C2" s="394" t="s">
        <v>1</v>
      </c>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6"/>
      <c r="BB2" s="376"/>
    </row>
    <row r="3" spans="1:54" s="7" customFormat="1" ht="15.75">
      <c r="A3" s="364"/>
      <c r="B3" s="365"/>
      <c r="C3" s="394" t="s">
        <v>2</v>
      </c>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6"/>
      <c r="BB3" s="376"/>
    </row>
    <row r="4" spans="1:54" s="7" customFormat="1" ht="15.75">
      <c r="A4" s="364"/>
      <c r="B4" s="365"/>
      <c r="C4" s="394"/>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6"/>
      <c r="BB4" s="376"/>
    </row>
    <row r="5" spans="1:54" s="7" customFormat="1" ht="15.75">
      <c r="A5" s="364"/>
      <c r="B5" s="365"/>
      <c r="C5" s="394" t="s">
        <v>3</v>
      </c>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6"/>
      <c r="BB5" s="376"/>
    </row>
    <row r="6" spans="1:54" s="7" customFormat="1" ht="15.75">
      <c r="A6" s="364"/>
      <c r="B6" s="365"/>
      <c r="C6" s="394" t="s">
        <v>141</v>
      </c>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6"/>
      <c r="BB6" s="376"/>
    </row>
    <row r="7" spans="1:54" s="7" customFormat="1" ht="15.75">
      <c r="A7" s="364"/>
      <c r="B7" s="365"/>
      <c r="C7" s="394"/>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6"/>
      <c r="BB7" s="376"/>
    </row>
    <row r="8" spans="1:54" s="7" customFormat="1" ht="16.5" thickBot="1">
      <c r="A8" s="366"/>
      <c r="B8" s="367"/>
      <c r="C8" s="359"/>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1"/>
      <c r="BB8" s="377"/>
    </row>
    <row r="9" spans="1:54" s="9" customFormat="1" ht="27" customHeight="1">
      <c r="A9" s="372" t="s">
        <v>214</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4"/>
    </row>
    <row r="10" spans="1:54" ht="27" customHeight="1">
      <c r="A10" s="343" t="s">
        <v>142</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5"/>
    </row>
    <row r="11" spans="1:54" ht="27" customHeight="1">
      <c r="A11" s="343" t="s">
        <v>143</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5"/>
    </row>
    <row r="12" spans="1:54" s="7" customFormat="1" ht="15.75">
      <c r="A12" s="354"/>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6"/>
    </row>
    <row r="13" spans="1:54" ht="90" customHeight="1">
      <c r="A13" s="385" t="s">
        <v>24</v>
      </c>
      <c r="B13" s="386"/>
      <c r="C13" s="386"/>
      <c r="D13" s="386"/>
      <c r="E13" s="386"/>
      <c r="F13" s="386"/>
      <c r="G13" s="386"/>
      <c r="H13" s="386"/>
      <c r="I13" s="386"/>
      <c r="J13" s="386"/>
      <c r="K13" s="386"/>
      <c r="L13" s="386"/>
      <c r="M13" s="386"/>
      <c r="N13" s="386"/>
      <c r="O13" s="386"/>
      <c r="P13" s="386" t="s">
        <v>25</v>
      </c>
      <c r="Q13" s="386"/>
      <c r="R13" s="386"/>
      <c r="S13" s="386"/>
      <c r="T13" s="387" t="s">
        <v>29</v>
      </c>
      <c r="U13" s="388"/>
      <c r="V13" s="388"/>
      <c r="W13" s="388"/>
      <c r="X13" s="388"/>
      <c r="Y13" s="388"/>
      <c r="Z13" s="388"/>
      <c r="AA13" s="388"/>
      <c r="AB13" s="388"/>
      <c r="AC13" s="388"/>
      <c r="AD13" s="388"/>
      <c r="AE13" s="389"/>
      <c r="AF13" s="386" t="s">
        <v>23</v>
      </c>
      <c r="AG13" s="386"/>
      <c r="AH13" s="386"/>
      <c r="AI13" s="386"/>
      <c r="AJ13" s="386"/>
      <c r="AK13" s="386"/>
      <c r="AL13" s="386"/>
      <c r="AM13" s="386"/>
      <c r="AN13" s="386"/>
      <c r="AO13" s="386"/>
      <c r="AP13" s="386"/>
      <c r="AQ13" s="386"/>
      <c r="AR13" s="386"/>
      <c r="AS13" s="386"/>
      <c r="AT13" s="386"/>
      <c r="AU13" s="386"/>
      <c r="AV13" s="386"/>
      <c r="AW13" s="386"/>
      <c r="AX13" s="386"/>
      <c r="AY13" s="386"/>
      <c r="AZ13" s="386"/>
      <c r="BA13" s="386" t="s">
        <v>11</v>
      </c>
      <c r="BB13" s="390" t="s">
        <v>12</v>
      </c>
    </row>
    <row r="14" spans="1:54" s="9" customFormat="1" ht="88.5" customHeight="1">
      <c r="A14" s="17" t="s">
        <v>4</v>
      </c>
      <c r="B14" s="11" t="s">
        <v>5</v>
      </c>
      <c r="C14" s="12" t="s">
        <v>6</v>
      </c>
      <c r="D14" s="12" t="s">
        <v>7</v>
      </c>
      <c r="E14" s="163" t="s">
        <v>8</v>
      </c>
      <c r="F14" s="163" t="s">
        <v>9</v>
      </c>
      <c r="G14" s="358" t="s">
        <v>27</v>
      </c>
      <c r="H14" s="358"/>
      <c r="I14" s="358"/>
      <c r="J14" s="358"/>
      <c r="K14" s="358"/>
      <c r="L14" s="358"/>
      <c r="M14" s="358"/>
      <c r="N14" s="14" t="s">
        <v>26</v>
      </c>
      <c r="O14" s="14" t="s">
        <v>28</v>
      </c>
      <c r="P14" s="15" t="s">
        <v>10</v>
      </c>
      <c r="Q14" s="15" t="s">
        <v>13</v>
      </c>
      <c r="R14" s="16" t="s">
        <v>22</v>
      </c>
      <c r="S14" s="16" t="s">
        <v>21</v>
      </c>
      <c r="T14" s="14" t="s">
        <v>34</v>
      </c>
      <c r="U14" s="14" t="s">
        <v>35</v>
      </c>
      <c r="V14" s="14" t="s">
        <v>36</v>
      </c>
      <c r="W14" s="14" t="s">
        <v>37</v>
      </c>
      <c r="X14" s="14" t="s">
        <v>38</v>
      </c>
      <c r="Y14" s="14" t="s">
        <v>39</v>
      </c>
      <c r="Z14" s="14" t="s">
        <v>40</v>
      </c>
      <c r="AA14" s="14" t="s">
        <v>41</v>
      </c>
      <c r="AB14" s="14" t="s">
        <v>42</v>
      </c>
      <c r="AC14" s="14" t="s">
        <v>43</v>
      </c>
      <c r="AD14" s="14" t="s">
        <v>44</v>
      </c>
      <c r="AE14" s="14" t="s">
        <v>45</v>
      </c>
      <c r="AF14" s="165" t="s">
        <v>19</v>
      </c>
      <c r="AG14" s="166" t="s">
        <v>14</v>
      </c>
      <c r="AH14" s="166" t="s">
        <v>15</v>
      </c>
      <c r="AI14" s="166" t="s">
        <v>16</v>
      </c>
      <c r="AJ14" s="166" t="s">
        <v>17</v>
      </c>
      <c r="AK14" s="167" t="s">
        <v>30</v>
      </c>
      <c r="AL14" s="168" t="s">
        <v>14</v>
      </c>
      <c r="AM14" s="168" t="s">
        <v>15</v>
      </c>
      <c r="AN14" s="168" t="s">
        <v>16</v>
      </c>
      <c r="AO14" s="168" t="s">
        <v>17</v>
      </c>
      <c r="AP14" s="169" t="s">
        <v>31</v>
      </c>
      <c r="AQ14" s="11" t="s">
        <v>14</v>
      </c>
      <c r="AR14" s="11" t="s">
        <v>15</v>
      </c>
      <c r="AS14" s="11" t="s">
        <v>16</v>
      </c>
      <c r="AT14" s="11" t="s">
        <v>17</v>
      </c>
      <c r="AU14" s="170" t="s">
        <v>32</v>
      </c>
      <c r="AV14" s="171" t="s">
        <v>14</v>
      </c>
      <c r="AW14" s="171" t="s">
        <v>15</v>
      </c>
      <c r="AX14" s="171" t="s">
        <v>16</v>
      </c>
      <c r="AY14" s="171" t="s">
        <v>17</v>
      </c>
      <c r="AZ14" s="172" t="s">
        <v>18</v>
      </c>
      <c r="BA14" s="386"/>
      <c r="BB14" s="390"/>
    </row>
    <row r="15" spans="1:54" s="9" customFormat="1" ht="28.5" customHeight="1">
      <c r="A15" s="173">
        <v>1</v>
      </c>
      <c r="B15" s="174">
        <v>2</v>
      </c>
      <c r="C15" s="174">
        <v>3</v>
      </c>
      <c r="D15" s="174">
        <v>4</v>
      </c>
      <c r="E15" s="174">
        <v>5</v>
      </c>
      <c r="F15" s="174">
        <v>6</v>
      </c>
      <c r="G15" s="174">
        <v>7</v>
      </c>
      <c r="H15" s="174">
        <v>8</v>
      </c>
      <c r="I15" s="174">
        <v>9</v>
      </c>
      <c r="J15" s="174">
        <v>10</v>
      </c>
      <c r="K15" s="174">
        <v>11</v>
      </c>
      <c r="L15" s="174">
        <v>12</v>
      </c>
      <c r="M15" s="174">
        <v>13</v>
      </c>
      <c r="N15" s="174">
        <v>14</v>
      </c>
      <c r="O15" s="174">
        <v>15</v>
      </c>
      <c r="P15" s="174">
        <v>16</v>
      </c>
      <c r="Q15" s="174">
        <v>17</v>
      </c>
      <c r="R15" s="174">
        <v>18</v>
      </c>
      <c r="S15" s="174">
        <v>19</v>
      </c>
      <c r="T15" s="174">
        <v>20</v>
      </c>
      <c r="U15" s="174">
        <v>21</v>
      </c>
      <c r="V15" s="174">
        <v>22</v>
      </c>
      <c r="W15" s="174">
        <v>23</v>
      </c>
      <c r="X15" s="174">
        <v>24</v>
      </c>
      <c r="Y15" s="174">
        <v>25</v>
      </c>
      <c r="Z15" s="174">
        <v>26</v>
      </c>
      <c r="AA15" s="174">
        <v>27</v>
      </c>
      <c r="AB15" s="174">
        <v>28</v>
      </c>
      <c r="AC15" s="174">
        <v>29</v>
      </c>
      <c r="AD15" s="174">
        <v>30</v>
      </c>
      <c r="AE15" s="174">
        <v>31</v>
      </c>
      <c r="AF15" s="174">
        <v>32</v>
      </c>
      <c r="AG15" s="174">
        <v>33</v>
      </c>
      <c r="AH15" s="174">
        <v>34</v>
      </c>
      <c r="AI15" s="174">
        <v>35</v>
      </c>
      <c r="AJ15" s="174">
        <v>36</v>
      </c>
      <c r="AK15" s="174">
        <v>37</v>
      </c>
      <c r="AL15" s="174">
        <v>38</v>
      </c>
      <c r="AM15" s="174">
        <v>39</v>
      </c>
      <c r="AN15" s="174">
        <v>40</v>
      </c>
      <c r="AO15" s="174">
        <v>41</v>
      </c>
      <c r="AP15" s="174">
        <v>42</v>
      </c>
      <c r="AQ15" s="174">
        <v>43</v>
      </c>
      <c r="AR15" s="174">
        <v>44</v>
      </c>
      <c r="AS15" s="174">
        <v>45</v>
      </c>
      <c r="AT15" s="174">
        <v>46</v>
      </c>
      <c r="AU15" s="174">
        <v>47</v>
      </c>
      <c r="AV15" s="174">
        <v>48</v>
      </c>
      <c r="AW15" s="174">
        <v>49</v>
      </c>
      <c r="AX15" s="174">
        <v>50</v>
      </c>
      <c r="AY15" s="174">
        <v>51</v>
      </c>
      <c r="AZ15" s="174">
        <v>52</v>
      </c>
      <c r="BA15" s="174">
        <v>53</v>
      </c>
      <c r="BB15" s="174">
        <v>54</v>
      </c>
    </row>
    <row r="16" spans="1:54" ht="210" customHeight="1" hidden="1">
      <c r="A16" s="379" t="s">
        <v>144</v>
      </c>
      <c r="B16" s="379" t="s">
        <v>145</v>
      </c>
      <c r="C16" s="175">
        <v>0.25</v>
      </c>
      <c r="D16" s="175" t="s">
        <v>146</v>
      </c>
      <c r="E16" s="382">
        <v>2012170010009</v>
      </c>
      <c r="F16" s="175" t="s">
        <v>147</v>
      </c>
      <c r="G16" s="183">
        <v>26</v>
      </c>
      <c r="H16" s="184">
        <v>3</v>
      </c>
      <c r="I16" s="184">
        <v>33</v>
      </c>
      <c r="J16" s="184">
        <v>32</v>
      </c>
      <c r="K16" s="184">
        <v>12</v>
      </c>
      <c r="L16" s="184">
        <v>9</v>
      </c>
      <c r="M16" s="6">
        <v>2</v>
      </c>
      <c r="N16" s="6" t="s">
        <v>148</v>
      </c>
      <c r="O16" s="176">
        <v>16078001</v>
      </c>
      <c r="P16" s="6" t="s">
        <v>149</v>
      </c>
      <c r="Q16" s="175" t="s">
        <v>150</v>
      </c>
      <c r="R16" s="175" t="s">
        <v>151</v>
      </c>
      <c r="S16" s="175" t="s">
        <v>151</v>
      </c>
      <c r="T16" s="175" t="s">
        <v>151</v>
      </c>
      <c r="U16" s="175" t="s">
        <v>151</v>
      </c>
      <c r="V16" s="175" t="s">
        <v>151</v>
      </c>
      <c r="W16" s="175" t="s">
        <v>151</v>
      </c>
      <c r="X16" s="175" t="s">
        <v>151</v>
      </c>
      <c r="Y16" s="175" t="s">
        <v>151</v>
      </c>
      <c r="Z16" s="175" t="s">
        <v>151</v>
      </c>
      <c r="AA16" s="175" t="s">
        <v>151</v>
      </c>
      <c r="AB16" s="175" t="s">
        <v>152</v>
      </c>
      <c r="AC16" s="175" t="s">
        <v>152</v>
      </c>
      <c r="AD16" s="175" t="s">
        <v>152</v>
      </c>
      <c r="AE16" s="175" t="s">
        <v>152</v>
      </c>
      <c r="AF16" s="177"/>
      <c r="AG16" s="6"/>
      <c r="AH16" s="6"/>
      <c r="AI16" s="6"/>
      <c r="AJ16" s="6"/>
      <c r="AK16" s="178"/>
      <c r="AL16" s="6"/>
      <c r="AM16" s="6"/>
      <c r="AN16" s="6">
        <v>16078001</v>
      </c>
      <c r="AO16" s="6"/>
      <c r="AP16" s="179"/>
      <c r="AQ16" s="6"/>
      <c r="AR16" s="6"/>
      <c r="AS16" s="6"/>
      <c r="AT16" s="6"/>
      <c r="AU16" s="180"/>
      <c r="AV16" s="6"/>
      <c r="AW16" s="6"/>
      <c r="AX16" s="6"/>
      <c r="AY16" s="6"/>
      <c r="AZ16" s="181"/>
      <c r="BA16" s="6"/>
      <c r="BB16" s="10" t="s">
        <v>153</v>
      </c>
    </row>
    <row r="17" spans="1:54" ht="90">
      <c r="A17" s="380"/>
      <c r="B17" s="380"/>
      <c r="C17" s="175">
        <v>0.25</v>
      </c>
      <c r="D17" s="175" t="s">
        <v>154</v>
      </c>
      <c r="E17" s="383"/>
      <c r="F17" s="175" t="s">
        <v>147</v>
      </c>
      <c r="G17" s="185">
        <v>14</v>
      </c>
      <c r="H17" s="186">
        <v>3</v>
      </c>
      <c r="I17" s="186">
        <v>81</v>
      </c>
      <c r="J17" s="186">
        <v>32</v>
      </c>
      <c r="K17" s="186">
        <v>12</v>
      </c>
      <c r="L17" s="186">
        <v>9</v>
      </c>
      <c r="M17" s="6">
        <v>2</v>
      </c>
      <c r="N17" s="6" t="s">
        <v>155</v>
      </c>
      <c r="O17" s="176">
        <v>150000000</v>
      </c>
      <c r="P17" s="6" t="s">
        <v>156</v>
      </c>
      <c r="Q17" s="175" t="s">
        <v>150</v>
      </c>
      <c r="R17" s="175" t="s">
        <v>157</v>
      </c>
      <c r="S17" s="175" t="s">
        <v>158</v>
      </c>
      <c r="T17" s="175" t="s">
        <v>158</v>
      </c>
      <c r="U17" s="175" t="s">
        <v>158</v>
      </c>
      <c r="V17" s="175" t="s">
        <v>158</v>
      </c>
      <c r="W17" s="175" t="s">
        <v>158</v>
      </c>
      <c r="X17" s="175" t="s">
        <v>158</v>
      </c>
      <c r="Y17" s="175" t="s">
        <v>158</v>
      </c>
      <c r="Z17" s="175" t="s">
        <v>158</v>
      </c>
      <c r="AA17" s="175" t="s">
        <v>158</v>
      </c>
      <c r="AB17" s="175" t="s">
        <v>158</v>
      </c>
      <c r="AC17" s="175" t="s">
        <v>158</v>
      </c>
      <c r="AD17" s="175" t="s">
        <v>158</v>
      </c>
      <c r="AE17" s="175" t="s">
        <v>158</v>
      </c>
      <c r="AF17" s="177"/>
      <c r="AG17" s="6"/>
      <c r="AH17" s="6"/>
      <c r="AI17" s="6"/>
      <c r="AJ17" s="6"/>
      <c r="AK17" s="178"/>
      <c r="AL17" s="6"/>
      <c r="AM17" s="6"/>
      <c r="AN17" s="6"/>
      <c r="AO17" s="6"/>
      <c r="AP17" s="179"/>
      <c r="AQ17" s="6"/>
      <c r="AR17" s="6"/>
      <c r="AS17" s="6">
        <v>75000000</v>
      </c>
      <c r="AT17" s="6"/>
      <c r="AU17" s="180"/>
      <c r="AV17" s="6"/>
      <c r="AW17" s="6"/>
      <c r="AX17" s="6">
        <v>75000000</v>
      </c>
      <c r="AY17" s="6"/>
      <c r="AZ17" s="176">
        <v>150000000</v>
      </c>
      <c r="BA17" s="6"/>
      <c r="BB17" s="10" t="s">
        <v>159</v>
      </c>
    </row>
    <row r="18" spans="1:54" ht="120" hidden="1">
      <c r="A18" s="380"/>
      <c r="B18" s="380"/>
      <c r="C18" s="175">
        <v>0.25</v>
      </c>
      <c r="D18" s="175" t="s">
        <v>146</v>
      </c>
      <c r="E18" s="383"/>
      <c r="F18" s="175" t="s">
        <v>147</v>
      </c>
      <c r="G18" s="183">
        <v>26</v>
      </c>
      <c r="H18" s="184">
        <v>3</v>
      </c>
      <c r="I18" s="184">
        <v>22</v>
      </c>
      <c r="J18" s="184">
        <v>32</v>
      </c>
      <c r="K18" s="184">
        <v>12</v>
      </c>
      <c r="L18" s="184">
        <v>9</v>
      </c>
      <c r="M18" s="6">
        <v>2</v>
      </c>
      <c r="N18" s="6" t="s">
        <v>160</v>
      </c>
      <c r="O18" s="176">
        <v>64138500</v>
      </c>
      <c r="P18" s="6" t="s">
        <v>149</v>
      </c>
      <c r="Q18" s="175" t="s">
        <v>150</v>
      </c>
      <c r="R18" s="175" t="s">
        <v>151</v>
      </c>
      <c r="S18" s="175" t="s">
        <v>151</v>
      </c>
      <c r="T18" s="175" t="s">
        <v>151</v>
      </c>
      <c r="U18" s="175" t="s">
        <v>151</v>
      </c>
      <c r="V18" s="175" t="s">
        <v>151</v>
      </c>
      <c r="W18" s="175" t="s">
        <v>151</v>
      </c>
      <c r="X18" s="175" t="s">
        <v>151</v>
      </c>
      <c r="Y18" s="175" t="s">
        <v>151</v>
      </c>
      <c r="Z18" s="175" t="s">
        <v>151</v>
      </c>
      <c r="AA18" s="175" t="s">
        <v>151</v>
      </c>
      <c r="AB18" s="175" t="s">
        <v>152</v>
      </c>
      <c r="AC18" s="175" t="s">
        <v>152</v>
      </c>
      <c r="AD18" s="175" t="s">
        <v>152</v>
      </c>
      <c r="AE18" s="175" t="s">
        <v>152</v>
      </c>
      <c r="AF18" s="177"/>
      <c r="AG18" s="6"/>
      <c r="AH18" s="6"/>
      <c r="AI18" s="6"/>
      <c r="AJ18" s="6"/>
      <c r="AK18" s="178"/>
      <c r="AL18" s="6"/>
      <c r="AM18" s="6"/>
      <c r="AN18" s="6">
        <v>64138500</v>
      </c>
      <c r="AO18" s="6"/>
      <c r="AP18" s="179"/>
      <c r="AQ18" s="6"/>
      <c r="AR18" s="6"/>
      <c r="AS18" s="6"/>
      <c r="AT18" s="6"/>
      <c r="AU18" s="180"/>
      <c r="AV18" s="6"/>
      <c r="AW18" s="6"/>
      <c r="AX18" s="6"/>
      <c r="AY18" s="6"/>
      <c r="AZ18" s="176">
        <v>64138500</v>
      </c>
      <c r="BA18" s="6"/>
      <c r="BB18" s="10" t="s">
        <v>153</v>
      </c>
    </row>
    <row r="19" spans="1:54" ht="166.5" customHeight="1">
      <c r="A19" s="380"/>
      <c r="B19" s="380"/>
      <c r="C19" s="175">
        <v>0.25</v>
      </c>
      <c r="D19" s="175" t="s">
        <v>163</v>
      </c>
      <c r="E19" s="383"/>
      <c r="F19" s="175" t="s">
        <v>147</v>
      </c>
      <c r="G19" s="185">
        <v>14</v>
      </c>
      <c r="H19" s="186">
        <v>3</v>
      </c>
      <c r="I19" s="186">
        <v>11</v>
      </c>
      <c r="J19" s="186">
        <v>32</v>
      </c>
      <c r="K19" s="186">
        <v>11</v>
      </c>
      <c r="L19" s="186">
        <v>9</v>
      </c>
      <c r="M19" s="6">
        <v>15</v>
      </c>
      <c r="N19" s="6" t="s">
        <v>178</v>
      </c>
      <c r="O19" s="176">
        <v>60000000</v>
      </c>
      <c r="P19" s="6" t="s">
        <v>181</v>
      </c>
      <c r="Q19" s="175" t="s">
        <v>182</v>
      </c>
      <c r="R19" s="175">
        <v>175455</v>
      </c>
      <c r="S19" s="175">
        <f>128000/4*3</f>
        <v>96000</v>
      </c>
      <c r="T19" s="175">
        <v>91903</v>
      </c>
      <c r="U19" s="175">
        <v>98905</v>
      </c>
      <c r="V19" s="175">
        <v>106267</v>
      </c>
      <c r="W19" s="175">
        <v>113861</v>
      </c>
      <c r="X19" s="175">
        <v>121570</v>
      </c>
      <c r="Y19" s="175">
        <v>129163</v>
      </c>
      <c r="Z19" s="175">
        <v>137445</v>
      </c>
      <c r="AA19" s="175">
        <v>145537</v>
      </c>
      <c r="AB19" s="175">
        <v>153222</v>
      </c>
      <c r="AC19" s="175">
        <v>161377</v>
      </c>
      <c r="AD19" s="175">
        <v>169759</v>
      </c>
      <c r="AE19" s="175"/>
      <c r="AF19" s="177"/>
      <c r="AG19" s="6"/>
      <c r="AH19" s="6"/>
      <c r="AI19" s="6"/>
      <c r="AJ19" s="6"/>
      <c r="AK19" s="178"/>
      <c r="AL19" s="6"/>
      <c r="AM19" s="6"/>
      <c r="AN19" s="6"/>
      <c r="AO19" s="6"/>
      <c r="AP19" s="179"/>
      <c r="AQ19" s="6"/>
      <c r="AR19" s="6"/>
      <c r="AS19" s="6"/>
      <c r="AT19" s="6"/>
      <c r="AU19" s="180"/>
      <c r="AV19" s="6"/>
      <c r="AW19" s="176">
        <v>60000000</v>
      </c>
      <c r="AX19" s="6"/>
      <c r="AY19" s="6"/>
      <c r="AZ19" s="176">
        <v>60000000</v>
      </c>
      <c r="BA19" s="6"/>
      <c r="BB19" s="10" t="s">
        <v>183</v>
      </c>
    </row>
    <row r="20" spans="1:54" ht="120">
      <c r="A20" s="380"/>
      <c r="B20" s="380"/>
      <c r="C20" s="175">
        <v>0.25</v>
      </c>
      <c r="D20" s="175" t="s">
        <v>161</v>
      </c>
      <c r="E20" s="383"/>
      <c r="F20" s="175" t="s">
        <v>147</v>
      </c>
      <c r="G20" s="185">
        <v>14</v>
      </c>
      <c r="H20" s="186">
        <v>3</v>
      </c>
      <c r="I20" s="186">
        <v>11</v>
      </c>
      <c r="J20" s="186">
        <v>32</v>
      </c>
      <c r="K20" s="186">
        <v>11</v>
      </c>
      <c r="L20" s="186">
        <v>9</v>
      </c>
      <c r="M20" s="6">
        <v>25</v>
      </c>
      <c r="N20" s="6" t="s">
        <v>179</v>
      </c>
      <c r="O20" s="176">
        <v>40000000</v>
      </c>
      <c r="P20" s="6" t="s">
        <v>162</v>
      </c>
      <c r="Q20" s="175" t="s">
        <v>150</v>
      </c>
      <c r="R20" s="175" t="s">
        <v>151</v>
      </c>
      <c r="S20" s="175" t="s">
        <v>151</v>
      </c>
      <c r="T20" s="175" t="s">
        <v>151</v>
      </c>
      <c r="U20" s="175" t="s">
        <v>151</v>
      </c>
      <c r="V20" s="175" t="s">
        <v>151</v>
      </c>
      <c r="W20" s="175" t="s">
        <v>151</v>
      </c>
      <c r="X20" s="175" t="s">
        <v>151</v>
      </c>
      <c r="Y20" s="175" t="s">
        <v>151</v>
      </c>
      <c r="Z20" s="175" t="s">
        <v>151</v>
      </c>
      <c r="AA20" s="175" t="s">
        <v>151</v>
      </c>
      <c r="AB20" s="175" t="s">
        <v>152</v>
      </c>
      <c r="AC20" s="175" t="s">
        <v>152</v>
      </c>
      <c r="AD20" s="175" t="s">
        <v>152</v>
      </c>
      <c r="AE20" s="175" t="s">
        <v>152</v>
      </c>
      <c r="AF20" s="177"/>
      <c r="AG20" s="6"/>
      <c r="AH20" s="6"/>
      <c r="AI20" s="6"/>
      <c r="AJ20" s="6"/>
      <c r="AK20" s="178"/>
      <c r="AL20" s="6"/>
      <c r="AM20" s="6"/>
      <c r="AN20" s="6"/>
      <c r="AO20" s="6"/>
      <c r="AP20" s="179"/>
      <c r="AQ20" s="6"/>
      <c r="AR20" s="6"/>
      <c r="AS20" s="6"/>
      <c r="AT20" s="6"/>
      <c r="AU20" s="180"/>
      <c r="AV20" s="6"/>
      <c r="AW20" s="6">
        <v>40000000</v>
      </c>
      <c r="AX20" s="6"/>
      <c r="AY20" s="6"/>
      <c r="AZ20" s="176">
        <v>40000000</v>
      </c>
      <c r="BA20" s="6"/>
      <c r="BB20" s="10" t="s">
        <v>153</v>
      </c>
    </row>
    <row r="21" spans="1:54" ht="90" hidden="1">
      <c r="A21" s="380"/>
      <c r="B21" s="381"/>
      <c r="C21" s="175">
        <v>0.25</v>
      </c>
      <c r="D21" s="175" t="s">
        <v>146</v>
      </c>
      <c r="E21" s="384"/>
      <c r="F21" s="175" t="s">
        <v>147</v>
      </c>
      <c r="G21" s="183">
        <v>26</v>
      </c>
      <c r="H21" s="184">
        <v>3</v>
      </c>
      <c r="I21" s="184">
        <v>33</v>
      </c>
      <c r="J21" s="184">
        <v>32</v>
      </c>
      <c r="K21" s="184">
        <v>12</v>
      </c>
      <c r="L21" s="184">
        <v>9</v>
      </c>
      <c r="M21" s="6">
        <v>80</v>
      </c>
      <c r="N21" s="6" t="s">
        <v>164</v>
      </c>
      <c r="O21" s="176">
        <v>5158484894</v>
      </c>
      <c r="P21" s="6" t="s">
        <v>162</v>
      </c>
      <c r="Q21" s="175" t="s">
        <v>165</v>
      </c>
      <c r="R21" s="175" t="s">
        <v>157</v>
      </c>
      <c r="S21" s="175" t="s">
        <v>158</v>
      </c>
      <c r="T21" s="175" t="s">
        <v>158</v>
      </c>
      <c r="U21" s="175" t="s">
        <v>158</v>
      </c>
      <c r="V21" s="175" t="s">
        <v>158</v>
      </c>
      <c r="W21" s="175" t="s">
        <v>158</v>
      </c>
      <c r="X21" s="175" t="s">
        <v>158</v>
      </c>
      <c r="Y21" s="175" t="s">
        <v>158</v>
      </c>
      <c r="Z21" s="175" t="s">
        <v>158</v>
      </c>
      <c r="AA21" s="175" t="s">
        <v>158</v>
      </c>
      <c r="AB21" s="175" t="s">
        <v>158</v>
      </c>
      <c r="AC21" s="175" t="s">
        <v>158</v>
      </c>
      <c r="AD21" s="175" t="s">
        <v>158</v>
      </c>
      <c r="AE21" s="175" t="s">
        <v>158</v>
      </c>
      <c r="AF21" s="177"/>
      <c r="AG21" s="6">
        <v>500000000</v>
      </c>
      <c r="AH21" s="6"/>
      <c r="AI21" s="6"/>
      <c r="AJ21" s="6"/>
      <c r="AK21" s="178"/>
      <c r="AL21" s="6">
        <v>1500000000</v>
      </c>
      <c r="AM21" s="6"/>
      <c r="AN21" s="6"/>
      <c r="AO21" s="6"/>
      <c r="AP21" s="179"/>
      <c r="AQ21" s="6">
        <v>1000000000</v>
      </c>
      <c r="AR21" s="6"/>
      <c r="AS21" s="6"/>
      <c r="AT21" s="6"/>
      <c r="AU21" s="180"/>
      <c r="AV21" s="176">
        <v>2158484894</v>
      </c>
      <c r="AW21" s="6"/>
      <c r="AX21" s="6"/>
      <c r="AY21" s="6"/>
      <c r="AZ21" s="176">
        <v>5158484894</v>
      </c>
      <c r="BA21" s="6"/>
      <c r="BB21" s="10" t="s">
        <v>159</v>
      </c>
    </row>
    <row r="22" spans="1:54" ht="165">
      <c r="A22" s="380"/>
      <c r="B22" s="379" t="s">
        <v>166</v>
      </c>
      <c r="C22" s="175">
        <v>0.25</v>
      </c>
      <c r="D22" s="175" t="s">
        <v>167</v>
      </c>
      <c r="E22" s="382">
        <v>2012170010008</v>
      </c>
      <c r="F22" s="175" t="s">
        <v>168</v>
      </c>
      <c r="G22" s="185">
        <v>14</v>
      </c>
      <c r="H22" s="186">
        <v>3</v>
      </c>
      <c r="I22" s="186">
        <v>11</v>
      </c>
      <c r="J22" s="186">
        <v>32</v>
      </c>
      <c r="K22" s="186">
        <v>14</v>
      </c>
      <c r="L22" s="186">
        <v>8</v>
      </c>
      <c r="M22" s="6">
        <v>82</v>
      </c>
      <c r="N22" s="6" t="s">
        <v>180</v>
      </c>
      <c r="O22" s="176">
        <v>30000000</v>
      </c>
      <c r="P22" s="6" t="s">
        <v>170</v>
      </c>
      <c r="Q22" s="175" t="s">
        <v>167</v>
      </c>
      <c r="R22" s="175">
        <v>1</v>
      </c>
      <c r="S22" s="175">
        <v>1</v>
      </c>
      <c r="T22" s="175">
        <v>1</v>
      </c>
      <c r="U22" s="175">
        <v>1</v>
      </c>
      <c r="V22" s="175">
        <v>1</v>
      </c>
      <c r="W22" s="175">
        <v>1</v>
      </c>
      <c r="X22" s="175">
        <v>1</v>
      </c>
      <c r="Y22" s="175">
        <v>1</v>
      </c>
      <c r="Z22" s="175">
        <v>1</v>
      </c>
      <c r="AA22" s="175">
        <v>1</v>
      </c>
      <c r="AB22" s="175">
        <v>1</v>
      </c>
      <c r="AC22" s="175">
        <v>1</v>
      </c>
      <c r="AD22" s="175">
        <v>1</v>
      </c>
      <c r="AE22" s="175">
        <v>1</v>
      </c>
      <c r="AF22" s="177"/>
      <c r="AG22" s="6"/>
      <c r="AH22" s="6"/>
      <c r="AI22" s="6">
        <v>15000000</v>
      </c>
      <c r="AJ22" s="6"/>
      <c r="AK22" s="178"/>
      <c r="AL22" s="6"/>
      <c r="AM22" s="6"/>
      <c r="AN22" s="6">
        <v>15000000</v>
      </c>
      <c r="AO22" s="6"/>
      <c r="AP22" s="179"/>
      <c r="AQ22" s="6"/>
      <c r="AR22" s="6"/>
      <c r="AS22" s="6"/>
      <c r="AT22" s="6"/>
      <c r="AU22" s="180"/>
      <c r="AV22" s="6"/>
      <c r="AW22" s="6"/>
      <c r="AX22" s="6"/>
      <c r="AY22" s="6"/>
      <c r="AZ22" s="176">
        <v>30000000</v>
      </c>
      <c r="BA22" s="6"/>
      <c r="BB22" s="10" t="s">
        <v>171</v>
      </c>
    </row>
    <row r="23" spans="1:54" ht="165" hidden="1">
      <c r="A23" s="380"/>
      <c r="B23" s="380"/>
      <c r="C23" s="175">
        <v>0.25</v>
      </c>
      <c r="D23" s="175" t="s">
        <v>167</v>
      </c>
      <c r="E23" s="383"/>
      <c r="F23" s="175" t="s">
        <v>168</v>
      </c>
      <c r="G23" s="185">
        <v>26</v>
      </c>
      <c r="H23" s="186">
        <v>3</v>
      </c>
      <c r="I23" s="186">
        <v>11</v>
      </c>
      <c r="J23" s="186">
        <v>32</v>
      </c>
      <c r="K23" s="186">
        <v>14</v>
      </c>
      <c r="L23" s="186">
        <v>8</v>
      </c>
      <c r="M23" s="6">
        <v>80</v>
      </c>
      <c r="N23" s="6" t="s">
        <v>169</v>
      </c>
      <c r="O23" s="176">
        <v>270000000</v>
      </c>
      <c r="P23" s="6" t="s">
        <v>170</v>
      </c>
      <c r="Q23" s="175" t="s">
        <v>167</v>
      </c>
      <c r="R23" s="175">
        <v>1</v>
      </c>
      <c r="S23" s="175">
        <v>1</v>
      </c>
      <c r="T23" s="175">
        <v>1</v>
      </c>
      <c r="U23" s="175">
        <v>1</v>
      </c>
      <c r="V23" s="175">
        <v>1</v>
      </c>
      <c r="W23" s="175">
        <v>1</v>
      </c>
      <c r="X23" s="175">
        <v>1</v>
      </c>
      <c r="Y23" s="175">
        <v>1</v>
      </c>
      <c r="Z23" s="175">
        <v>1</v>
      </c>
      <c r="AA23" s="175">
        <v>1</v>
      </c>
      <c r="AB23" s="175">
        <v>1</v>
      </c>
      <c r="AC23" s="175">
        <v>1</v>
      </c>
      <c r="AD23" s="175">
        <v>1</v>
      </c>
      <c r="AE23" s="175">
        <v>1</v>
      </c>
      <c r="AF23" s="177"/>
      <c r="AG23" s="6"/>
      <c r="AH23" s="6"/>
      <c r="AI23" s="6">
        <v>150000000</v>
      </c>
      <c r="AJ23" s="6"/>
      <c r="AK23" s="178"/>
      <c r="AL23" s="6"/>
      <c r="AM23" s="6"/>
      <c r="AN23" s="6">
        <v>120000000</v>
      </c>
      <c r="AO23" s="6"/>
      <c r="AP23" s="179"/>
      <c r="AQ23" s="6"/>
      <c r="AR23" s="6"/>
      <c r="AS23" s="6"/>
      <c r="AT23" s="6"/>
      <c r="AU23" s="180"/>
      <c r="AV23" s="6"/>
      <c r="AW23" s="6"/>
      <c r="AX23" s="6"/>
      <c r="AY23" s="6"/>
      <c r="AZ23" s="176">
        <v>270000000</v>
      </c>
      <c r="BA23" s="6"/>
      <c r="BB23" s="10" t="s">
        <v>171</v>
      </c>
    </row>
    <row r="24" spans="1:54" ht="165">
      <c r="A24" s="380"/>
      <c r="B24" s="380"/>
      <c r="C24" s="175">
        <v>0.25</v>
      </c>
      <c r="D24" s="175" t="s">
        <v>167</v>
      </c>
      <c r="E24" s="383"/>
      <c r="F24" s="175" t="s">
        <v>168</v>
      </c>
      <c r="G24" s="185">
        <v>14</v>
      </c>
      <c r="H24" s="186">
        <v>3</v>
      </c>
      <c r="I24" s="186">
        <v>11</v>
      </c>
      <c r="J24" s="186">
        <v>32</v>
      </c>
      <c r="K24" s="186">
        <v>14</v>
      </c>
      <c r="L24" s="186">
        <v>8</v>
      </c>
      <c r="M24" s="6">
        <v>2</v>
      </c>
      <c r="N24" s="6" t="s">
        <v>172</v>
      </c>
      <c r="O24" s="176">
        <v>320000000</v>
      </c>
      <c r="P24" s="6" t="s">
        <v>170</v>
      </c>
      <c r="Q24" s="175" t="s">
        <v>167</v>
      </c>
      <c r="R24" s="175">
        <v>1</v>
      </c>
      <c r="S24" s="175">
        <v>1</v>
      </c>
      <c r="T24" s="175">
        <v>1</v>
      </c>
      <c r="U24" s="175">
        <v>1</v>
      </c>
      <c r="V24" s="175">
        <v>1</v>
      </c>
      <c r="W24" s="175">
        <v>1</v>
      </c>
      <c r="X24" s="175">
        <v>1</v>
      </c>
      <c r="Y24" s="175">
        <v>1</v>
      </c>
      <c r="Z24" s="175">
        <v>1</v>
      </c>
      <c r="AA24" s="175">
        <v>1</v>
      </c>
      <c r="AB24" s="175">
        <v>1</v>
      </c>
      <c r="AC24" s="175">
        <v>1</v>
      </c>
      <c r="AD24" s="175">
        <v>1</v>
      </c>
      <c r="AE24" s="175">
        <v>1</v>
      </c>
      <c r="AF24" s="177"/>
      <c r="AG24" s="6"/>
      <c r="AH24" s="6"/>
      <c r="AI24" s="6"/>
      <c r="AJ24" s="6"/>
      <c r="AK24" s="178"/>
      <c r="AL24" s="6"/>
      <c r="AM24" s="6"/>
      <c r="AN24" s="6"/>
      <c r="AO24" s="6"/>
      <c r="AP24" s="179"/>
      <c r="AQ24" s="6"/>
      <c r="AR24" s="6"/>
      <c r="AS24" s="6">
        <v>100000000</v>
      </c>
      <c r="AT24" s="6"/>
      <c r="AU24" s="180"/>
      <c r="AV24" s="6"/>
      <c r="AW24" s="6"/>
      <c r="AX24" s="6">
        <v>220000000</v>
      </c>
      <c r="AY24" s="6"/>
      <c r="AZ24" s="176">
        <v>320000000</v>
      </c>
      <c r="BA24" s="6"/>
      <c r="BB24" s="10" t="s">
        <v>171</v>
      </c>
    </row>
    <row r="25" spans="1:54" ht="165">
      <c r="A25" s="380"/>
      <c r="B25" s="380"/>
      <c r="C25" s="175">
        <v>0.25</v>
      </c>
      <c r="D25" s="175" t="s">
        <v>167</v>
      </c>
      <c r="E25" s="383"/>
      <c r="F25" s="175" t="s">
        <v>168</v>
      </c>
      <c r="G25" s="185">
        <v>14</v>
      </c>
      <c r="H25" s="186">
        <v>3</v>
      </c>
      <c r="I25" s="186">
        <v>11</v>
      </c>
      <c r="J25" s="186">
        <v>32</v>
      </c>
      <c r="K25" s="186">
        <v>14</v>
      </c>
      <c r="L25" s="186">
        <v>8</v>
      </c>
      <c r="M25" s="6">
        <v>2</v>
      </c>
      <c r="N25" s="6" t="s">
        <v>173</v>
      </c>
      <c r="O25" s="176">
        <v>30000000</v>
      </c>
      <c r="P25" s="6" t="s">
        <v>170</v>
      </c>
      <c r="Q25" s="175" t="s">
        <v>167</v>
      </c>
      <c r="R25" s="175">
        <v>1</v>
      </c>
      <c r="S25" s="175">
        <v>1</v>
      </c>
      <c r="T25" s="175">
        <v>1</v>
      </c>
      <c r="U25" s="175">
        <v>1</v>
      </c>
      <c r="V25" s="175">
        <v>1</v>
      </c>
      <c r="W25" s="175">
        <v>1</v>
      </c>
      <c r="X25" s="175">
        <v>1</v>
      </c>
      <c r="Y25" s="175">
        <v>1</v>
      </c>
      <c r="Z25" s="175">
        <v>1</v>
      </c>
      <c r="AA25" s="175">
        <v>1</v>
      </c>
      <c r="AB25" s="175">
        <v>1</v>
      </c>
      <c r="AC25" s="175">
        <v>1</v>
      </c>
      <c r="AD25" s="175">
        <v>1</v>
      </c>
      <c r="AE25" s="175">
        <v>1</v>
      </c>
      <c r="AF25" s="177"/>
      <c r="AG25" s="6"/>
      <c r="AH25" s="6"/>
      <c r="AI25" s="6">
        <v>30000000</v>
      </c>
      <c r="AJ25" s="6"/>
      <c r="AK25" s="178"/>
      <c r="AL25" s="6"/>
      <c r="AM25" s="6"/>
      <c r="AN25" s="6"/>
      <c r="AO25" s="6"/>
      <c r="AP25" s="179"/>
      <c r="AQ25" s="6"/>
      <c r="AR25" s="6"/>
      <c r="AS25" s="6"/>
      <c r="AT25" s="6"/>
      <c r="AU25" s="180"/>
      <c r="AV25" s="6"/>
      <c r="AW25" s="6"/>
      <c r="AX25" s="6"/>
      <c r="AY25" s="6"/>
      <c r="AZ25" s="176">
        <v>30000000</v>
      </c>
      <c r="BA25" s="6"/>
      <c r="BB25" s="10" t="s">
        <v>171</v>
      </c>
    </row>
    <row r="26" spans="1:54" ht="165">
      <c r="A26" s="380"/>
      <c r="B26" s="380"/>
      <c r="C26" s="175">
        <v>0.25</v>
      </c>
      <c r="D26" s="175" t="s">
        <v>167</v>
      </c>
      <c r="E26" s="383"/>
      <c r="F26" s="175" t="s">
        <v>168</v>
      </c>
      <c r="G26" s="185">
        <v>14</v>
      </c>
      <c r="H26" s="186">
        <v>3</v>
      </c>
      <c r="I26" s="186">
        <v>11</v>
      </c>
      <c r="J26" s="186">
        <v>32</v>
      </c>
      <c r="K26" s="186">
        <v>14</v>
      </c>
      <c r="L26" s="186">
        <v>8</v>
      </c>
      <c r="M26" s="6">
        <v>2</v>
      </c>
      <c r="N26" s="6" t="s">
        <v>172</v>
      </c>
      <c r="O26" s="176">
        <v>40000000</v>
      </c>
      <c r="P26" s="6" t="s">
        <v>170</v>
      </c>
      <c r="Q26" s="175" t="s">
        <v>167</v>
      </c>
      <c r="R26" s="175">
        <v>1</v>
      </c>
      <c r="S26" s="175">
        <v>1</v>
      </c>
      <c r="T26" s="175">
        <v>1</v>
      </c>
      <c r="U26" s="175">
        <v>1</v>
      </c>
      <c r="V26" s="175">
        <v>1</v>
      </c>
      <c r="W26" s="175">
        <v>1</v>
      </c>
      <c r="X26" s="175">
        <v>1</v>
      </c>
      <c r="Y26" s="175">
        <v>1</v>
      </c>
      <c r="Z26" s="175">
        <v>1</v>
      </c>
      <c r="AA26" s="175">
        <v>1</v>
      </c>
      <c r="AB26" s="175">
        <v>1</v>
      </c>
      <c r="AC26" s="175">
        <v>1</v>
      </c>
      <c r="AD26" s="175">
        <v>1</v>
      </c>
      <c r="AE26" s="175">
        <v>1</v>
      </c>
      <c r="AF26" s="177"/>
      <c r="AG26" s="6"/>
      <c r="AH26" s="6"/>
      <c r="AI26" s="6"/>
      <c r="AJ26" s="6"/>
      <c r="AK26" s="178"/>
      <c r="AL26" s="6"/>
      <c r="AM26" s="6"/>
      <c r="AN26" s="6">
        <v>40000000</v>
      </c>
      <c r="AO26" s="6"/>
      <c r="AP26" s="179"/>
      <c r="AQ26" s="6"/>
      <c r="AR26" s="6"/>
      <c r="AS26" s="6"/>
      <c r="AT26" s="6"/>
      <c r="AU26" s="180"/>
      <c r="AV26" s="6"/>
      <c r="AW26" s="6"/>
      <c r="AX26" s="6"/>
      <c r="AY26" s="6"/>
      <c r="AZ26" s="176">
        <v>40000000</v>
      </c>
      <c r="BA26" s="6"/>
      <c r="BB26" s="10" t="s">
        <v>171</v>
      </c>
    </row>
    <row r="27" spans="1:54" ht="105">
      <c r="A27" s="380"/>
      <c r="B27" s="380"/>
      <c r="C27" s="175">
        <v>0.15</v>
      </c>
      <c r="D27" s="175" t="s">
        <v>174</v>
      </c>
      <c r="E27" s="383"/>
      <c r="F27" s="175" t="s">
        <v>168</v>
      </c>
      <c r="G27" s="185">
        <v>14</v>
      </c>
      <c r="H27" s="186">
        <v>3</v>
      </c>
      <c r="I27" s="186">
        <v>11</v>
      </c>
      <c r="J27" s="186">
        <v>32</v>
      </c>
      <c r="K27" s="186">
        <v>14</v>
      </c>
      <c r="L27" s="186">
        <v>8</v>
      </c>
      <c r="M27" s="6">
        <v>81</v>
      </c>
      <c r="N27" s="6" t="s">
        <v>169</v>
      </c>
      <c r="O27" s="176">
        <v>150000000</v>
      </c>
      <c r="P27" s="6" t="s">
        <v>175</v>
      </c>
      <c r="Q27" s="175" t="s">
        <v>176</v>
      </c>
      <c r="R27" s="175">
        <v>40</v>
      </c>
      <c r="S27" s="175">
        <v>40</v>
      </c>
      <c r="T27" s="175">
        <v>40</v>
      </c>
      <c r="U27" s="175">
        <v>40</v>
      </c>
      <c r="V27" s="175">
        <v>40</v>
      </c>
      <c r="W27" s="175">
        <v>40</v>
      </c>
      <c r="X27" s="175">
        <v>40</v>
      </c>
      <c r="Y27" s="175">
        <v>40</v>
      </c>
      <c r="Z27" s="175">
        <v>40</v>
      </c>
      <c r="AA27" s="175">
        <v>40</v>
      </c>
      <c r="AB27" s="6">
        <v>45</v>
      </c>
      <c r="AC27" s="6">
        <v>45</v>
      </c>
      <c r="AD27" s="6">
        <v>45</v>
      </c>
      <c r="AE27" s="6">
        <v>45</v>
      </c>
      <c r="AF27" s="177"/>
      <c r="AG27" s="6"/>
      <c r="AH27" s="6"/>
      <c r="AI27" s="6">
        <v>75000000</v>
      </c>
      <c r="AJ27" s="6"/>
      <c r="AK27" s="178"/>
      <c r="AL27" s="6"/>
      <c r="AM27" s="6"/>
      <c r="AN27" s="6">
        <v>75000000</v>
      </c>
      <c r="AO27" s="6"/>
      <c r="AP27" s="179"/>
      <c r="AQ27" s="6"/>
      <c r="AR27" s="6"/>
      <c r="AS27" s="6"/>
      <c r="AT27" s="6"/>
      <c r="AU27" s="180"/>
      <c r="AV27" s="6"/>
      <c r="AW27" s="6"/>
      <c r="AX27" s="6"/>
      <c r="AY27" s="6"/>
      <c r="AZ27" s="176">
        <v>150000000</v>
      </c>
      <c r="BA27" s="6"/>
      <c r="BB27" s="10" t="s">
        <v>177</v>
      </c>
    </row>
    <row r="28" spans="1:54" ht="105">
      <c r="A28" s="381"/>
      <c r="B28" s="381"/>
      <c r="C28" s="175">
        <v>0.15</v>
      </c>
      <c r="D28" s="175" t="s">
        <v>174</v>
      </c>
      <c r="E28" s="384"/>
      <c r="F28" s="175" t="s">
        <v>168</v>
      </c>
      <c r="G28" s="185">
        <v>14</v>
      </c>
      <c r="H28" s="186">
        <v>3</v>
      </c>
      <c r="I28" s="186">
        <v>11</v>
      </c>
      <c r="J28" s="186">
        <v>32</v>
      </c>
      <c r="K28" s="186">
        <v>14</v>
      </c>
      <c r="L28" s="186">
        <v>8</v>
      </c>
      <c r="M28" s="6">
        <v>4</v>
      </c>
      <c r="N28" s="6" t="s">
        <v>173</v>
      </c>
      <c r="O28" s="176">
        <v>160000000</v>
      </c>
      <c r="P28" s="6" t="s">
        <v>175</v>
      </c>
      <c r="Q28" s="175" t="s">
        <v>176</v>
      </c>
      <c r="R28" s="175">
        <v>40</v>
      </c>
      <c r="S28" s="175">
        <v>40</v>
      </c>
      <c r="T28" s="175">
        <v>40</v>
      </c>
      <c r="U28" s="175">
        <v>40</v>
      </c>
      <c r="V28" s="175">
        <v>40</v>
      </c>
      <c r="W28" s="175">
        <v>40</v>
      </c>
      <c r="X28" s="175">
        <v>40</v>
      </c>
      <c r="Y28" s="175">
        <v>40</v>
      </c>
      <c r="Z28" s="175">
        <v>40</v>
      </c>
      <c r="AA28" s="175">
        <v>40</v>
      </c>
      <c r="AB28" s="6">
        <v>45</v>
      </c>
      <c r="AC28" s="6">
        <v>45</v>
      </c>
      <c r="AD28" s="6">
        <v>45</v>
      </c>
      <c r="AE28" s="6">
        <v>45</v>
      </c>
      <c r="AF28" s="177"/>
      <c r="AG28" s="6"/>
      <c r="AH28" s="6"/>
      <c r="AI28" s="6"/>
      <c r="AJ28" s="6"/>
      <c r="AK28" s="178"/>
      <c r="AL28" s="6"/>
      <c r="AM28" s="6"/>
      <c r="AN28" s="6"/>
      <c r="AO28" s="6"/>
      <c r="AP28" s="179"/>
      <c r="AQ28" s="6"/>
      <c r="AR28" s="6"/>
      <c r="AS28" s="6">
        <v>80000000</v>
      </c>
      <c r="AT28" s="6"/>
      <c r="AU28" s="180"/>
      <c r="AV28" s="6"/>
      <c r="AW28" s="6"/>
      <c r="AX28" s="6">
        <v>80000000</v>
      </c>
      <c r="AY28" s="6"/>
      <c r="AZ28" s="176">
        <v>160000000</v>
      </c>
      <c r="BA28" s="6"/>
      <c r="BB28" s="10" t="s">
        <v>177</v>
      </c>
    </row>
    <row r="29" spans="1:54" ht="35.25" customHeight="1">
      <c r="A29" s="182"/>
      <c r="B29" s="6"/>
      <c r="C29" s="6"/>
      <c r="D29" s="6"/>
      <c r="E29" s="6"/>
      <c r="F29" s="6"/>
      <c r="G29" s="6"/>
      <c r="H29" s="6"/>
      <c r="I29" s="6"/>
      <c r="J29" s="6"/>
      <c r="K29" s="6"/>
      <c r="L29" s="6"/>
      <c r="M29" s="6"/>
      <c r="N29" s="6"/>
      <c r="O29" s="176"/>
      <c r="P29" s="6"/>
      <c r="Q29" s="6"/>
      <c r="R29" s="6"/>
      <c r="S29" s="162"/>
      <c r="T29" s="6"/>
      <c r="U29" s="6"/>
      <c r="V29" s="6"/>
      <c r="W29" s="6"/>
      <c r="X29" s="6"/>
      <c r="Y29" s="6"/>
      <c r="Z29" s="6"/>
      <c r="AA29" s="6"/>
      <c r="AB29" s="6"/>
      <c r="AC29" s="6"/>
      <c r="AD29" s="6"/>
      <c r="AE29" s="6"/>
      <c r="AF29" s="177"/>
      <c r="AG29" s="6"/>
      <c r="AH29" s="6"/>
      <c r="AI29" s="6"/>
      <c r="AJ29" s="6"/>
      <c r="AK29" s="178"/>
      <c r="AL29" s="6"/>
      <c r="AM29" s="6"/>
      <c r="AN29" s="6"/>
      <c r="AO29" s="6"/>
      <c r="AP29" s="179"/>
      <c r="AQ29" s="6"/>
      <c r="AR29" s="6"/>
      <c r="AS29" s="6"/>
      <c r="AT29" s="6"/>
      <c r="AU29" s="180"/>
      <c r="AV29" s="6"/>
      <c r="AW29" s="6"/>
      <c r="AX29" s="6"/>
      <c r="AY29" s="6"/>
      <c r="AZ29" s="181"/>
      <c r="BA29" s="6"/>
      <c r="BB29" s="10"/>
    </row>
    <row r="30" spans="1:54" ht="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187"/>
      <c r="AO30" s="187"/>
      <c r="AP30" s="187"/>
      <c r="AQ30" s="187"/>
      <c r="AR30" s="188"/>
      <c r="AS30" s="188"/>
      <c r="AT30" s="188"/>
      <c r="AU30" s="188"/>
      <c r="AV30" s="188"/>
      <c r="AW30" s="188"/>
      <c r="AX30" s="188"/>
      <c r="AY30" s="188"/>
      <c r="AZ30" s="188"/>
      <c r="BA30" s="8"/>
      <c r="BB30" s="8"/>
    </row>
    <row r="31" spans="1:54"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187"/>
      <c r="AO31" s="187"/>
      <c r="AP31" s="187"/>
      <c r="AQ31" s="187"/>
      <c r="AR31" s="188"/>
      <c r="AS31" s="188"/>
      <c r="AT31" s="188"/>
      <c r="AU31" s="188"/>
      <c r="AV31" s="188"/>
      <c r="AW31" s="188"/>
      <c r="AX31" s="188"/>
      <c r="AY31" s="188"/>
      <c r="AZ31" s="188"/>
      <c r="BA31" s="8"/>
      <c r="BB31" s="8"/>
    </row>
    <row r="32" spans="1:54"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187"/>
      <c r="AO32" s="187"/>
      <c r="AP32" s="187"/>
      <c r="AQ32" s="187"/>
      <c r="AR32" s="188"/>
      <c r="AS32" s="188"/>
      <c r="AT32" s="188"/>
      <c r="AU32" s="188"/>
      <c r="AV32" s="188"/>
      <c r="AW32" s="188"/>
      <c r="AX32" s="188"/>
      <c r="AY32" s="188"/>
      <c r="AZ32" s="188"/>
      <c r="BA32" s="8"/>
      <c r="BB32" s="8"/>
    </row>
    <row r="33" spans="1:54" ht="16.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188"/>
      <c r="AS33" s="188"/>
      <c r="AT33" s="188"/>
      <c r="AU33" s="188"/>
      <c r="AV33" s="188"/>
      <c r="AW33" s="188"/>
      <c r="AX33" s="188"/>
      <c r="AY33" s="188"/>
      <c r="AZ33" s="188"/>
      <c r="BA33" s="8"/>
      <c r="BB33" s="8"/>
    </row>
    <row r="34" spans="1:54"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188"/>
      <c r="AS34" s="188"/>
      <c r="AT34" s="188"/>
      <c r="AU34" s="188"/>
      <c r="AV34" s="188"/>
      <c r="AW34" s="188"/>
      <c r="AX34" s="188"/>
      <c r="AY34" s="188"/>
      <c r="AZ34" s="188"/>
      <c r="BA34" s="8"/>
      <c r="BB34" s="8"/>
    </row>
    <row r="35" spans="1:54"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188"/>
      <c r="AS35" s="188"/>
      <c r="AT35" s="188"/>
      <c r="AU35" s="188"/>
      <c r="AV35" s="188"/>
      <c r="AW35" s="188"/>
      <c r="AX35" s="188"/>
      <c r="AY35" s="188"/>
      <c r="AZ35" s="188"/>
      <c r="BA35" s="8"/>
      <c r="BB35" s="8"/>
    </row>
    <row r="36" spans="1:54"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188"/>
      <c r="AS36" s="188"/>
      <c r="AT36" s="188"/>
      <c r="AU36" s="188"/>
      <c r="AV36" s="188"/>
      <c r="AW36" s="188"/>
      <c r="AX36" s="188"/>
      <c r="AY36" s="188"/>
      <c r="AZ36" s="188"/>
      <c r="BA36" s="8"/>
      <c r="BB36" s="8"/>
    </row>
    <row r="37" spans="44:52" ht="15">
      <c r="AR37" s="188"/>
      <c r="AS37" s="188"/>
      <c r="AT37" s="188"/>
      <c r="AU37" s="188"/>
      <c r="AV37" s="188"/>
      <c r="AW37" s="188"/>
      <c r="AX37" s="188"/>
      <c r="AY37" s="188"/>
      <c r="AZ37" s="188"/>
    </row>
    <row r="38" spans="44:52" ht="15">
      <c r="AR38" s="188"/>
      <c r="AS38" s="188"/>
      <c r="AT38" s="188"/>
      <c r="AU38" s="188"/>
      <c r="AV38" s="188"/>
      <c r="AW38" s="188"/>
      <c r="AX38" s="188"/>
      <c r="AY38" s="188"/>
      <c r="AZ38" s="188"/>
    </row>
  </sheetData>
  <sheetProtection/>
  <mergeCells count="26">
    <mergeCell ref="A1:B8"/>
    <mergeCell ref="C1:BA1"/>
    <mergeCell ref="BB1:BB8"/>
    <mergeCell ref="C2:BA2"/>
    <mergeCell ref="C3:BA3"/>
    <mergeCell ref="C4:BA4"/>
    <mergeCell ref="C5:BA5"/>
    <mergeCell ref="C6:BA6"/>
    <mergeCell ref="C7:BA7"/>
    <mergeCell ref="C8:BA8"/>
    <mergeCell ref="A9:BB9"/>
    <mergeCell ref="A10:BB10"/>
    <mergeCell ref="A11:BB11"/>
    <mergeCell ref="A12:BB12"/>
    <mergeCell ref="A13:O13"/>
    <mergeCell ref="P13:S13"/>
    <mergeCell ref="T13:AE13"/>
    <mergeCell ref="AF13:AZ13"/>
    <mergeCell ref="BA13:BA14"/>
    <mergeCell ref="BB13:BB14"/>
    <mergeCell ref="G14:M14"/>
    <mergeCell ref="A16:A28"/>
    <mergeCell ref="B16:B21"/>
    <mergeCell ref="B22:B28"/>
    <mergeCell ref="E16:E21"/>
    <mergeCell ref="E22:E2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B105"/>
  <sheetViews>
    <sheetView zoomScale="62" zoomScaleNormal="62" zoomScalePageLayoutView="0" workbookViewId="0" topLeftCell="A12">
      <selection activeCell="AH30" sqref="AH30"/>
    </sheetView>
  </sheetViews>
  <sheetFormatPr defaultColWidth="11.421875" defaultRowHeight="15"/>
  <cols>
    <col min="1" max="1" width="15.00390625" style="1" customWidth="1"/>
    <col min="2" max="2" width="20.00390625" style="1" customWidth="1"/>
    <col min="3" max="3" width="10.57421875" style="1" customWidth="1"/>
    <col min="4" max="4" width="22.421875" style="1" customWidth="1"/>
    <col min="5" max="5" width="14.00390625" style="1" customWidth="1"/>
    <col min="6" max="6" width="24.28125" style="1" customWidth="1"/>
    <col min="7" max="12" width="6.00390625" style="1" customWidth="1"/>
    <col min="13" max="13" width="6.00390625" style="2" customWidth="1"/>
    <col min="14" max="14" width="24.140625" style="1" customWidth="1"/>
    <col min="15" max="15" width="22.28125" style="1" customWidth="1"/>
    <col min="16" max="16" width="9.421875" style="1" customWidth="1"/>
    <col min="17" max="17" width="19.421875" style="1" customWidth="1"/>
    <col min="18" max="18" width="20.8515625" style="1" customWidth="1"/>
    <col min="19" max="19" width="20.00390625" style="2" customWidth="1"/>
    <col min="20" max="31" width="14.28125" style="1" customWidth="1"/>
    <col min="32" max="32" width="18.8515625" style="205" customWidth="1"/>
    <col min="33" max="33" width="12.421875" style="1" customWidth="1"/>
    <col min="34" max="34" width="16.8515625" style="1" customWidth="1"/>
    <col min="35" max="35" width="16.421875" style="210" customWidth="1"/>
    <col min="36" max="36" width="12.421875" style="1" customWidth="1"/>
    <col min="37" max="37" width="17.00390625" style="210" customWidth="1"/>
    <col min="38" max="38" width="16.57421875" style="1" customWidth="1"/>
    <col min="39" max="39" width="17.7109375" style="1" customWidth="1"/>
    <col min="40" max="40" width="16.57421875" style="222" customWidth="1"/>
    <col min="41" max="41" width="18.140625" style="1" customWidth="1"/>
    <col min="42" max="42" width="15.7109375" style="217" customWidth="1"/>
    <col min="43" max="43" width="19.140625" style="1" customWidth="1"/>
    <col min="44" max="44" width="19.421875" style="1" customWidth="1"/>
    <col min="45" max="45" width="19.421875" style="196" customWidth="1"/>
    <col min="46" max="46" width="19.421875" style="1" customWidth="1"/>
    <col min="47" max="47" width="19.421875" style="196" customWidth="1"/>
    <col min="48" max="49" width="19.421875" style="1" customWidth="1"/>
    <col min="50" max="50" width="19.421875" style="227" customWidth="1"/>
    <col min="51" max="51" width="19.421875" style="1" customWidth="1"/>
    <col min="52" max="52" width="19.421875" style="227" customWidth="1"/>
    <col min="53" max="53" width="28.140625" style="1" customWidth="1"/>
    <col min="54" max="54" width="43.00390625" style="1" customWidth="1"/>
    <col min="55" max="16384" width="11.421875" style="8" customWidth="1"/>
  </cols>
  <sheetData>
    <row r="1" spans="1:54" s="7" customFormat="1" ht="15.75">
      <c r="A1" s="362"/>
      <c r="B1" s="363"/>
      <c r="C1" s="391" t="s">
        <v>0</v>
      </c>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3"/>
      <c r="BB1" s="375" t="s">
        <v>33</v>
      </c>
    </row>
    <row r="2" spans="1:54" s="7" customFormat="1" ht="15.75">
      <c r="A2" s="364"/>
      <c r="B2" s="365"/>
      <c r="C2" s="394" t="s">
        <v>1</v>
      </c>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6"/>
      <c r="BB2" s="376"/>
    </row>
    <row r="3" spans="1:54" s="7" customFormat="1" ht="15.75">
      <c r="A3" s="364"/>
      <c r="B3" s="365"/>
      <c r="C3" s="394" t="s">
        <v>2</v>
      </c>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6"/>
      <c r="BB3" s="376"/>
    </row>
    <row r="4" spans="1:54" s="7" customFormat="1" ht="15.75">
      <c r="A4" s="364"/>
      <c r="B4" s="365"/>
      <c r="C4" s="394"/>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6"/>
      <c r="BB4" s="376"/>
    </row>
    <row r="5" spans="1:54" s="7" customFormat="1" ht="15.75">
      <c r="A5" s="364"/>
      <c r="B5" s="365"/>
      <c r="C5" s="394" t="s">
        <v>3</v>
      </c>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6"/>
      <c r="BB5" s="376"/>
    </row>
    <row r="6" spans="1:54" s="7" customFormat="1" ht="15.75">
      <c r="A6" s="364"/>
      <c r="B6" s="365"/>
      <c r="C6" s="394" t="s">
        <v>141</v>
      </c>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6"/>
      <c r="BB6" s="376"/>
    </row>
    <row r="7" spans="1:54" s="7" customFormat="1" ht="15.75">
      <c r="A7" s="364"/>
      <c r="B7" s="365"/>
      <c r="C7" s="394"/>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6"/>
      <c r="BB7" s="376"/>
    </row>
    <row r="8" spans="1:54" s="7" customFormat="1" ht="16.5" thickBot="1">
      <c r="A8" s="366"/>
      <c r="B8" s="367"/>
      <c r="C8" s="359"/>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1"/>
      <c r="BB8" s="377"/>
    </row>
    <row r="9" spans="1:54" s="9" customFormat="1" ht="27" customHeight="1">
      <c r="A9" s="372" t="s">
        <v>215</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4"/>
    </row>
    <row r="10" spans="1:54" ht="27" customHeight="1">
      <c r="A10" s="343" t="s">
        <v>119</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5"/>
    </row>
    <row r="11" spans="1:54" ht="27" customHeight="1">
      <c r="A11" s="343" t="s">
        <v>216</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5"/>
    </row>
    <row r="12" spans="1:54" s="7" customFormat="1" ht="15.75">
      <c r="A12" s="354"/>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6"/>
    </row>
    <row r="13" spans="1:54" ht="90" customHeight="1">
      <c r="A13" s="385" t="s">
        <v>24</v>
      </c>
      <c r="B13" s="386"/>
      <c r="C13" s="386"/>
      <c r="D13" s="386"/>
      <c r="E13" s="386"/>
      <c r="F13" s="386"/>
      <c r="G13" s="386"/>
      <c r="H13" s="386"/>
      <c r="I13" s="386"/>
      <c r="J13" s="386"/>
      <c r="K13" s="386"/>
      <c r="L13" s="386"/>
      <c r="M13" s="386"/>
      <c r="N13" s="386"/>
      <c r="O13" s="386"/>
      <c r="P13" s="386" t="s">
        <v>25</v>
      </c>
      <c r="Q13" s="386"/>
      <c r="R13" s="386"/>
      <c r="S13" s="386"/>
      <c r="T13" s="387" t="s">
        <v>29</v>
      </c>
      <c r="U13" s="388"/>
      <c r="V13" s="388"/>
      <c r="W13" s="388"/>
      <c r="X13" s="388"/>
      <c r="Y13" s="388"/>
      <c r="Z13" s="388"/>
      <c r="AA13" s="388"/>
      <c r="AB13" s="388"/>
      <c r="AC13" s="388"/>
      <c r="AD13" s="388"/>
      <c r="AE13" s="389"/>
      <c r="AF13" s="386" t="s">
        <v>23</v>
      </c>
      <c r="AG13" s="386"/>
      <c r="AH13" s="386"/>
      <c r="AI13" s="386"/>
      <c r="AJ13" s="386"/>
      <c r="AK13" s="386"/>
      <c r="AL13" s="386"/>
      <c r="AM13" s="386"/>
      <c r="AN13" s="386"/>
      <c r="AO13" s="386"/>
      <c r="AP13" s="386"/>
      <c r="AQ13" s="386"/>
      <c r="AR13" s="386"/>
      <c r="AS13" s="386"/>
      <c r="AT13" s="386"/>
      <c r="AU13" s="386"/>
      <c r="AV13" s="386"/>
      <c r="AW13" s="386"/>
      <c r="AX13" s="386"/>
      <c r="AY13" s="386"/>
      <c r="AZ13" s="386"/>
      <c r="BA13" s="386" t="s">
        <v>11</v>
      </c>
      <c r="BB13" s="390" t="s">
        <v>12</v>
      </c>
    </row>
    <row r="14" spans="1:54" s="9" customFormat="1" ht="88.5" customHeight="1">
      <c r="A14" s="17" t="s">
        <v>4</v>
      </c>
      <c r="B14" s="11" t="s">
        <v>5</v>
      </c>
      <c r="C14" s="12" t="s">
        <v>6</v>
      </c>
      <c r="D14" s="12" t="s">
        <v>7</v>
      </c>
      <c r="E14" s="163" t="s">
        <v>8</v>
      </c>
      <c r="F14" s="163" t="s">
        <v>9</v>
      </c>
      <c r="G14" s="358" t="s">
        <v>27</v>
      </c>
      <c r="H14" s="358"/>
      <c r="I14" s="358"/>
      <c r="J14" s="358"/>
      <c r="K14" s="358"/>
      <c r="L14" s="358"/>
      <c r="M14" s="358"/>
      <c r="N14" s="14" t="s">
        <v>26</v>
      </c>
      <c r="O14" s="14" t="s">
        <v>28</v>
      </c>
      <c r="P14" s="15" t="s">
        <v>10</v>
      </c>
      <c r="Q14" s="15" t="s">
        <v>13</v>
      </c>
      <c r="R14" s="16" t="s">
        <v>22</v>
      </c>
      <c r="S14" s="16" t="s">
        <v>21</v>
      </c>
      <c r="T14" s="14" t="s">
        <v>34</v>
      </c>
      <c r="U14" s="14" t="s">
        <v>35</v>
      </c>
      <c r="V14" s="14" t="s">
        <v>36</v>
      </c>
      <c r="W14" s="14" t="s">
        <v>37</v>
      </c>
      <c r="X14" s="14" t="s">
        <v>38</v>
      </c>
      <c r="Y14" s="14" t="s">
        <v>39</v>
      </c>
      <c r="Z14" s="14" t="s">
        <v>40</v>
      </c>
      <c r="AA14" s="14" t="s">
        <v>41</v>
      </c>
      <c r="AB14" s="14" t="s">
        <v>42</v>
      </c>
      <c r="AC14" s="14" t="s">
        <v>43</v>
      </c>
      <c r="AD14" s="14" t="s">
        <v>44</v>
      </c>
      <c r="AE14" s="14" t="s">
        <v>45</v>
      </c>
      <c r="AF14" s="200" t="s">
        <v>19</v>
      </c>
      <c r="AG14" s="166" t="s">
        <v>14</v>
      </c>
      <c r="AH14" s="166" t="s">
        <v>15</v>
      </c>
      <c r="AI14" s="166" t="s">
        <v>16</v>
      </c>
      <c r="AJ14" s="166" t="s">
        <v>17</v>
      </c>
      <c r="AK14" s="166" t="s">
        <v>30</v>
      </c>
      <c r="AL14" s="168" t="s">
        <v>14</v>
      </c>
      <c r="AM14" s="168" t="s">
        <v>15</v>
      </c>
      <c r="AN14" s="168" t="s">
        <v>16</v>
      </c>
      <c r="AO14" s="168" t="s">
        <v>17</v>
      </c>
      <c r="AP14" s="213" t="s">
        <v>31</v>
      </c>
      <c r="AQ14" s="11" t="s">
        <v>14</v>
      </c>
      <c r="AR14" s="11" t="s">
        <v>15</v>
      </c>
      <c r="AS14" s="193" t="s">
        <v>16</v>
      </c>
      <c r="AT14" s="11" t="s">
        <v>17</v>
      </c>
      <c r="AU14" s="193" t="s">
        <v>32</v>
      </c>
      <c r="AV14" s="171" t="s">
        <v>14</v>
      </c>
      <c r="AW14" s="171" t="s">
        <v>15</v>
      </c>
      <c r="AX14" s="172" t="s">
        <v>16</v>
      </c>
      <c r="AY14" s="171" t="s">
        <v>17</v>
      </c>
      <c r="AZ14" s="172" t="s">
        <v>18</v>
      </c>
      <c r="BA14" s="386"/>
      <c r="BB14" s="390"/>
    </row>
    <row r="15" spans="1:54" s="9" customFormat="1" ht="28.5" customHeight="1">
      <c r="A15" s="173">
        <v>1</v>
      </c>
      <c r="B15" s="174">
        <v>2</v>
      </c>
      <c r="C15" s="174">
        <v>3</v>
      </c>
      <c r="D15" s="174">
        <v>4</v>
      </c>
      <c r="E15" s="174">
        <v>5</v>
      </c>
      <c r="F15" s="174">
        <v>6</v>
      </c>
      <c r="G15" s="174">
        <v>7</v>
      </c>
      <c r="H15" s="174">
        <v>8</v>
      </c>
      <c r="I15" s="174">
        <v>9</v>
      </c>
      <c r="J15" s="174">
        <v>10</v>
      </c>
      <c r="K15" s="174">
        <v>11</v>
      </c>
      <c r="L15" s="174">
        <v>12</v>
      </c>
      <c r="M15" s="174">
        <v>13</v>
      </c>
      <c r="N15" s="174">
        <v>14</v>
      </c>
      <c r="O15" s="174">
        <v>15</v>
      </c>
      <c r="P15" s="174">
        <v>16</v>
      </c>
      <c r="Q15" s="174">
        <v>17</v>
      </c>
      <c r="R15" s="174">
        <v>18</v>
      </c>
      <c r="S15" s="174">
        <v>19</v>
      </c>
      <c r="T15" s="174">
        <v>20</v>
      </c>
      <c r="U15" s="174">
        <v>21</v>
      </c>
      <c r="V15" s="174">
        <v>22</v>
      </c>
      <c r="W15" s="174">
        <v>23</v>
      </c>
      <c r="X15" s="174">
        <v>24</v>
      </c>
      <c r="Y15" s="174">
        <v>25</v>
      </c>
      <c r="Z15" s="174">
        <v>26</v>
      </c>
      <c r="AA15" s="174">
        <v>27</v>
      </c>
      <c r="AB15" s="174">
        <v>28</v>
      </c>
      <c r="AC15" s="174">
        <v>29</v>
      </c>
      <c r="AD15" s="174">
        <v>30</v>
      </c>
      <c r="AE15" s="174">
        <v>31</v>
      </c>
      <c r="AF15" s="201">
        <v>32</v>
      </c>
      <c r="AG15" s="174">
        <v>33</v>
      </c>
      <c r="AH15" s="174">
        <v>34</v>
      </c>
      <c r="AI15" s="206">
        <v>35</v>
      </c>
      <c r="AJ15" s="174">
        <v>36</v>
      </c>
      <c r="AK15" s="206">
        <v>37</v>
      </c>
      <c r="AL15" s="174">
        <v>38</v>
      </c>
      <c r="AM15" s="174">
        <v>39</v>
      </c>
      <c r="AN15" s="218">
        <v>40</v>
      </c>
      <c r="AO15" s="174">
        <v>41</v>
      </c>
      <c r="AP15" s="214">
        <v>42</v>
      </c>
      <c r="AQ15" s="174">
        <v>43</v>
      </c>
      <c r="AR15" s="174">
        <v>44</v>
      </c>
      <c r="AS15" s="194">
        <v>45</v>
      </c>
      <c r="AT15" s="174">
        <v>46</v>
      </c>
      <c r="AU15" s="194">
        <v>47</v>
      </c>
      <c r="AV15" s="174">
        <v>48</v>
      </c>
      <c r="AW15" s="174">
        <v>49</v>
      </c>
      <c r="AX15" s="224">
        <v>50</v>
      </c>
      <c r="AY15" s="174">
        <v>51</v>
      </c>
      <c r="AZ15" s="224">
        <v>52</v>
      </c>
      <c r="BA15" s="174">
        <v>53</v>
      </c>
      <c r="BB15" s="174">
        <v>54</v>
      </c>
    </row>
    <row r="16" spans="1:54" ht="210" customHeight="1" hidden="1">
      <c r="A16" s="397" t="s">
        <v>184</v>
      </c>
      <c r="B16" s="379" t="s">
        <v>185</v>
      </c>
      <c r="C16" s="175">
        <v>0.25</v>
      </c>
      <c r="D16" s="175" t="s">
        <v>146</v>
      </c>
      <c r="E16" s="382">
        <v>2012170010099</v>
      </c>
      <c r="F16" s="175" t="s">
        <v>147</v>
      </c>
      <c r="G16" s="183">
        <v>26</v>
      </c>
      <c r="H16" s="184">
        <v>3</v>
      </c>
      <c r="I16" s="184">
        <v>33</v>
      </c>
      <c r="J16" s="184">
        <v>32</v>
      </c>
      <c r="K16" s="184">
        <v>12</v>
      </c>
      <c r="L16" s="184">
        <v>9</v>
      </c>
      <c r="M16" s="162">
        <v>2</v>
      </c>
      <c r="N16" s="6" t="s">
        <v>148</v>
      </c>
      <c r="O16" s="176">
        <v>16078001</v>
      </c>
      <c r="P16" s="6" t="s">
        <v>149</v>
      </c>
      <c r="Q16" s="175" t="s">
        <v>150</v>
      </c>
      <c r="R16" s="175" t="s">
        <v>151</v>
      </c>
      <c r="S16" s="175" t="s">
        <v>151</v>
      </c>
      <c r="T16" s="175" t="s">
        <v>151</v>
      </c>
      <c r="U16" s="175" t="s">
        <v>151</v>
      </c>
      <c r="V16" s="175" t="s">
        <v>151</v>
      </c>
      <c r="W16" s="175" t="s">
        <v>151</v>
      </c>
      <c r="X16" s="175" t="s">
        <v>151</v>
      </c>
      <c r="Y16" s="175" t="s">
        <v>151</v>
      </c>
      <c r="Z16" s="175" t="s">
        <v>151</v>
      </c>
      <c r="AA16" s="175" t="s">
        <v>151</v>
      </c>
      <c r="AB16" s="175" t="s">
        <v>152</v>
      </c>
      <c r="AC16" s="175" t="s">
        <v>152</v>
      </c>
      <c r="AD16" s="175" t="s">
        <v>152</v>
      </c>
      <c r="AE16" s="175" t="s">
        <v>152</v>
      </c>
      <c r="AF16" s="202"/>
      <c r="AG16" s="6"/>
      <c r="AH16" s="6"/>
      <c r="AI16" s="207"/>
      <c r="AJ16" s="6"/>
      <c r="AK16" s="211"/>
      <c r="AL16" s="6"/>
      <c r="AM16" s="6"/>
      <c r="AN16" s="219">
        <v>16078001</v>
      </c>
      <c r="AO16" s="6"/>
      <c r="AP16" s="223"/>
      <c r="AQ16" s="6"/>
      <c r="AR16" s="6"/>
      <c r="AS16" s="189"/>
      <c r="AT16" s="6"/>
      <c r="AU16" s="195"/>
      <c r="AV16" s="6"/>
      <c r="AW16" s="6"/>
      <c r="AX16" s="225"/>
      <c r="AY16" s="6"/>
      <c r="AZ16" s="181"/>
      <c r="BA16" s="6"/>
      <c r="BB16" s="10" t="s">
        <v>153</v>
      </c>
    </row>
    <row r="17" spans="1:54" ht="120">
      <c r="A17" s="397"/>
      <c r="B17" s="398"/>
      <c r="C17" s="175">
        <v>0.25</v>
      </c>
      <c r="D17" s="175" t="s">
        <v>186</v>
      </c>
      <c r="E17" s="398"/>
      <c r="F17" s="401" t="s">
        <v>198</v>
      </c>
      <c r="G17" s="185">
        <v>14</v>
      </c>
      <c r="H17" s="186">
        <v>3</v>
      </c>
      <c r="I17" s="186">
        <v>81</v>
      </c>
      <c r="J17" s="186">
        <v>35</v>
      </c>
      <c r="K17" s="186">
        <v>22</v>
      </c>
      <c r="L17" s="186">
        <v>99</v>
      </c>
      <c r="M17" s="162">
        <v>4</v>
      </c>
      <c r="N17" s="175" t="s">
        <v>192</v>
      </c>
      <c r="O17" s="176">
        <v>124998932</v>
      </c>
      <c r="P17" s="6" t="s">
        <v>199</v>
      </c>
      <c r="Q17" s="175" t="s">
        <v>202</v>
      </c>
      <c r="R17" s="192">
        <v>0.5</v>
      </c>
      <c r="S17" s="192">
        <v>0.75</v>
      </c>
      <c r="T17" s="192">
        <v>0.52</v>
      </c>
      <c r="U17" s="192">
        <v>0.54</v>
      </c>
      <c r="V17" s="192">
        <v>0.57</v>
      </c>
      <c r="W17" s="192">
        <v>0.59</v>
      </c>
      <c r="X17" s="192">
        <v>0.62</v>
      </c>
      <c r="Y17" s="192">
        <v>0.64</v>
      </c>
      <c r="Z17" s="192">
        <v>0.66</v>
      </c>
      <c r="AA17" s="192">
        <v>0.68</v>
      </c>
      <c r="AB17" s="192">
        <v>0.71</v>
      </c>
      <c r="AC17" s="192">
        <v>0.73</v>
      </c>
      <c r="AD17" s="192">
        <v>0.74</v>
      </c>
      <c r="AE17" s="192">
        <v>0.75</v>
      </c>
      <c r="AF17" s="203">
        <v>31249733</v>
      </c>
      <c r="AG17" s="6"/>
      <c r="AH17" s="6"/>
      <c r="AI17" s="208">
        <v>31249733</v>
      </c>
      <c r="AJ17" s="6"/>
      <c r="AK17" s="208">
        <v>31249733</v>
      </c>
      <c r="AL17" s="6"/>
      <c r="AM17" s="6"/>
      <c r="AN17" s="220">
        <v>31249733</v>
      </c>
      <c r="AO17" s="6"/>
      <c r="AP17" s="215">
        <v>31249733</v>
      </c>
      <c r="AQ17" s="6"/>
      <c r="AR17" s="6"/>
      <c r="AS17" s="212">
        <v>31249733</v>
      </c>
      <c r="AT17" s="6"/>
      <c r="AU17" s="212">
        <v>31249733</v>
      </c>
      <c r="AV17" s="6"/>
      <c r="AW17" s="6"/>
      <c r="AX17" s="226">
        <v>31249733</v>
      </c>
      <c r="AY17" s="6"/>
      <c r="AZ17" s="226">
        <v>124998932</v>
      </c>
      <c r="BA17" s="6" t="s">
        <v>205</v>
      </c>
      <c r="BB17" s="10"/>
    </row>
    <row r="18" spans="1:54" ht="120" customHeight="1" hidden="1">
      <c r="A18" s="397"/>
      <c r="B18" s="398"/>
      <c r="C18" s="175">
        <v>0.25</v>
      </c>
      <c r="D18" s="175" t="s">
        <v>146</v>
      </c>
      <c r="E18" s="398"/>
      <c r="F18" s="402"/>
      <c r="G18" s="183">
        <v>26</v>
      </c>
      <c r="H18" s="184">
        <v>3</v>
      </c>
      <c r="I18" s="184">
        <v>22</v>
      </c>
      <c r="J18" s="184">
        <v>32</v>
      </c>
      <c r="K18" s="184">
        <v>12</v>
      </c>
      <c r="L18" s="184">
        <v>9</v>
      </c>
      <c r="M18" s="162">
        <v>2</v>
      </c>
      <c r="N18" s="6" t="s">
        <v>160</v>
      </c>
      <c r="O18" s="176">
        <v>64138500</v>
      </c>
      <c r="P18" s="6" t="s">
        <v>149</v>
      </c>
      <c r="Q18" s="175" t="s">
        <v>150</v>
      </c>
      <c r="R18" s="175" t="s">
        <v>151</v>
      </c>
      <c r="S18" s="175" t="s">
        <v>151</v>
      </c>
      <c r="T18" s="175" t="s">
        <v>151</v>
      </c>
      <c r="U18" s="175" t="s">
        <v>151</v>
      </c>
      <c r="V18" s="175" t="s">
        <v>151</v>
      </c>
      <c r="W18" s="175" t="s">
        <v>151</v>
      </c>
      <c r="X18" s="175" t="s">
        <v>151</v>
      </c>
      <c r="Y18" s="175" t="s">
        <v>151</v>
      </c>
      <c r="Z18" s="175" t="s">
        <v>151</v>
      </c>
      <c r="AA18" s="175" t="s">
        <v>151</v>
      </c>
      <c r="AB18" s="175" t="s">
        <v>152</v>
      </c>
      <c r="AC18" s="175" t="s">
        <v>152</v>
      </c>
      <c r="AD18" s="175" t="s">
        <v>152</v>
      </c>
      <c r="AE18" s="175" t="s">
        <v>152</v>
      </c>
      <c r="AF18" s="202"/>
      <c r="AG18" s="6"/>
      <c r="AH18" s="6"/>
      <c r="AI18" s="207"/>
      <c r="AJ18" s="6"/>
      <c r="AK18" s="211"/>
      <c r="AL18" s="6"/>
      <c r="AM18" s="6"/>
      <c r="AN18" s="219">
        <v>64138500</v>
      </c>
      <c r="AO18" s="6"/>
      <c r="AP18" s="223"/>
      <c r="AQ18" s="6"/>
      <c r="AR18" s="6"/>
      <c r="AS18" s="189"/>
      <c r="AT18" s="6"/>
      <c r="AU18" s="195"/>
      <c r="AV18" s="6"/>
      <c r="AW18" s="6"/>
      <c r="AX18" s="225"/>
      <c r="AY18" s="6"/>
      <c r="AZ18" s="181"/>
      <c r="BA18" s="6"/>
      <c r="BB18" s="10" t="s">
        <v>153</v>
      </c>
    </row>
    <row r="19" spans="1:54" ht="166.5" customHeight="1">
      <c r="A19" s="397"/>
      <c r="B19" s="398"/>
      <c r="C19" s="175">
        <v>0.25</v>
      </c>
      <c r="D19" s="175" t="s">
        <v>187</v>
      </c>
      <c r="E19" s="398"/>
      <c r="F19" s="402"/>
      <c r="G19" s="185">
        <v>14</v>
      </c>
      <c r="H19" s="186">
        <v>3</v>
      </c>
      <c r="I19" s="186">
        <v>11</v>
      </c>
      <c r="J19" s="186">
        <v>35</v>
      </c>
      <c r="K19" s="186">
        <v>23</v>
      </c>
      <c r="L19" s="186">
        <v>99</v>
      </c>
      <c r="M19" s="162">
        <v>4</v>
      </c>
      <c r="N19" s="175" t="s">
        <v>193</v>
      </c>
      <c r="O19" s="176">
        <v>17250000</v>
      </c>
      <c r="P19" s="6" t="s">
        <v>199</v>
      </c>
      <c r="Q19" s="175" t="s">
        <v>202</v>
      </c>
      <c r="R19" s="192">
        <v>0.5</v>
      </c>
      <c r="S19" s="192">
        <v>0.75</v>
      </c>
      <c r="T19" s="192">
        <v>0.52</v>
      </c>
      <c r="U19" s="192">
        <v>0.54</v>
      </c>
      <c r="V19" s="192">
        <v>0.57</v>
      </c>
      <c r="W19" s="192">
        <v>0.59</v>
      </c>
      <c r="X19" s="192">
        <v>0.62</v>
      </c>
      <c r="Y19" s="192">
        <v>0.64</v>
      </c>
      <c r="Z19" s="192">
        <v>0.66</v>
      </c>
      <c r="AA19" s="192">
        <v>0.68</v>
      </c>
      <c r="AB19" s="192">
        <v>0.71</v>
      </c>
      <c r="AC19" s="192">
        <v>0.73</v>
      </c>
      <c r="AD19" s="192">
        <v>0.74</v>
      </c>
      <c r="AE19" s="192">
        <v>0.75</v>
      </c>
      <c r="AF19" s="203">
        <v>4312500</v>
      </c>
      <c r="AG19" s="6"/>
      <c r="AH19" s="6"/>
      <c r="AI19" s="208">
        <v>4312500</v>
      </c>
      <c r="AJ19" s="6"/>
      <c r="AK19" s="208">
        <v>4312500</v>
      </c>
      <c r="AL19" s="6"/>
      <c r="AM19" s="6"/>
      <c r="AN19" s="220">
        <v>4312500</v>
      </c>
      <c r="AO19" s="6"/>
      <c r="AP19" s="215">
        <v>4312500</v>
      </c>
      <c r="AQ19" s="6"/>
      <c r="AR19" s="6"/>
      <c r="AS19" s="212">
        <v>4312500</v>
      </c>
      <c r="AT19" s="6"/>
      <c r="AU19" s="212">
        <v>4312500</v>
      </c>
      <c r="AV19" s="6"/>
      <c r="AW19" s="176"/>
      <c r="AX19" s="226">
        <v>4312500</v>
      </c>
      <c r="AY19" s="6"/>
      <c r="AZ19" s="226">
        <v>17250000</v>
      </c>
      <c r="BA19" s="6" t="s">
        <v>205</v>
      </c>
      <c r="BB19" s="10"/>
    </row>
    <row r="20" spans="1:54" ht="75">
      <c r="A20" s="397"/>
      <c r="B20" s="398"/>
      <c r="C20" s="175">
        <v>0.25</v>
      </c>
      <c r="D20" s="175" t="s">
        <v>188</v>
      </c>
      <c r="E20" s="398"/>
      <c r="F20" s="402"/>
      <c r="G20" s="185">
        <v>14</v>
      </c>
      <c r="H20" s="186">
        <v>3</v>
      </c>
      <c r="I20" s="186">
        <v>11</v>
      </c>
      <c r="J20" s="186">
        <v>35</v>
      </c>
      <c r="K20" s="186">
        <v>23</v>
      </c>
      <c r="L20" s="186">
        <v>99</v>
      </c>
      <c r="M20" s="162">
        <v>4</v>
      </c>
      <c r="N20" s="175" t="s">
        <v>194</v>
      </c>
      <c r="O20" s="176">
        <v>40000000</v>
      </c>
      <c r="P20" s="6" t="s">
        <v>200</v>
      </c>
      <c r="Q20" s="175" t="s">
        <v>203</v>
      </c>
      <c r="R20" s="175">
        <v>0</v>
      </c>
      <c r="S20" s="192">
        <v>0.5</v>
      </c>
      <c r="T20" s="192">
        <v>0.02</v>
      </c>
      <c r="U20" s="192">
        <v>0.04</v>
      </c>
      <c r="V20" s="192">
        <v>0.08</v>
      </c>
      <c r="W20" s="192">
        <v>0.12</v>
      </c>
      <c r="X20" s="192">
        <v>0.18</v>
      </c>
      <c r="Y20" s="192">
        <v>0.25</v>
      </c>
      <c r="Z20" s="192">
        <v>0.29</v>
      </c>
      <c r="AA20" s="192">
        <v>0.33</v>
      </c>
      <c r="AB20" s="192">
        <v>0.38</v>
      </c>
      <c r="AC20" s="192">
        <v>0.42</v>
      </c>
      <c r="AD20" s="192">
        <v>0.46</v>
      </c>
      <c r="AE20" s="192">
        <v>0.5</v>
      </c>
      <c r="AF20" s="203">
        <v>10000000</v>
      </c>
      <c r="AG20" s="6"/>
      <c r="AH20" s="6"/>
      <c r="AI20" s="208">
        <v>10000000</v>
      </c>
      <c r="AJ20" s="6"/>
      <c r="AK20" s="208">
        <v>10000000</v>
      </c>
      <c r="AL20" s="6"/>
      <c r="AM20" s="6"/>
      <c r="AN20" s="220">
        <v>10000000</v>
      </c>
      <c r="AO20" s="6"/>
      <c r="AP20" s="215">
        <v>10000000</v>
      </c>
      <c r="AQ20" s="6"/>
      <c r="AR20" s="6"/>
      <c r="AS20" s="212">
        <v>10000000</v>
      </c>
      <c r="AT20" s="6"/>
      <c r="AU20" s="212">
        <v>10000000</v>
      </c>
      <c r="AV20" s="6"/>
      <c r="AW20" s="6"/>
      <c r="AX20" s="226">
        <v>10000000</v>
      </c>
      <c r="AY20" s="6"/>
      <c r="AZ20" s="226">
        <v>40000000</v>
      </c>
      <c r="BA20" s="6" t="s">
        <v>205</v>
      </c>
      <c r="BB20" s="10"/>
    </row>
    <row r="21" spans="1:54" ht="90" customHeight="1" hidden="1">
      <c r="A21" s="397"/>
      <c r="B21" s="399"/>
      <c r="C21" s="175">
        <v>0.25</v>
      </c>
      <c r="D21" s="175" t="s">
        <v>146</v>
      </c>
      <c r="E21" s="399"/>
      <c r="F21" s="402"/>
      <c r="G21" s="183">
        <v>26</v>
      </c>
      <c r="H21" s="184">
        <v>3</v>
      </c>
      <c r="I21" s="184">
        <v>33</v>
      </c>
      <c r="J21" s="184">
        <v>32</v>
      </c>
      <c r="K21" s="184">
        <v>12</v>
      </c>
      <c r="L21" s="184">
        <v>9</v>
      </c>
      <c r="M21" s="162">
        <v>80</v>
      </c>
      <c r="N21" s="6" t="s">
        <v>164</v>
      </c>
      <c r="O21" s="176">
        <v>5158484894</v>
      </c>
      <c r="P21" s="6" t="s">
        <v>162</v>
      </c>
      <c r="Q21" s="175" t="s">
        <v>165</v>
      </c>
      <c r="R21" s="175" t="s">
        <v>157</v>
      </c>
      <c r="S21" s="175" t="s">
        <v>158</v>
      </c>
      <c r="T21" s="175" t="s">
        <v>158</v>
      </c>
      <c r="U21" s="175" t="s">
        <v>158</v>
      </c>
      <c r="V21" s="175" t="s">
        <v>158</v>
      </c>
      <c r="W21" s="175" t="s">
        <v>158</v>
      </c>
      <c r="X21" s="175" t="s">
        <v>158</v>
      </c>
      <c r="Y21" s="175" t="s">
        <v>158</v>
      </c>
      <c r="Z21" s="175" t="s">
        <v>158</v>
      </c>
      <c r="AA21" s="175" t="s">
        <v>158</v>
      </c>
      <c r="AB21" s="175" t="s">
        <v>158</v>
      </c>
      <c r="AC21" s="175" t="s">
        <v>158</v>
      </c>
      <c r="AD21" s="175" t="s">
        <v>158</v>
      </c>
      <c r="AE21" s="175" t="s">
        <v>158</v>
      </c>
      <c r="AF21" s="202"/>
      <c r="AG21" s="6">
        <v>500000000</v>
      </c>
      <c r="AH21" s="6"/>
      <c r="AI21" s="207"/>
      <c r="AJ21" s="6"/>
      <c r="AK21" s="211"/>
      <c r="AL21" s="6">
        <v>1500000000</v>
      </c>
      <c r="AM21" s="6"/>
      <c r="AN21" s="219"/>
      <c r="AO21" s="6"/>
      <c r="AP21" s="223"/>
      <c r="AQ21" s="6">
        <v>1000000000</v>
      </c>
      <c r="AR21" s="6"/>
      <c r="AS21" s="189"/>
      <c r="AT21" s="6"/>
      <c r="AU21" s="195"/>
      <c r="AV21" s="176">
        <v>2158484894</v>
      </c>
      <c r="AW21" s="6"/>
      <c r="AX21" s="225"/>
      <c r="AY21" s="6"/>
      <c r="AZ21" s="181"/>
      <c r="BA21" s="6"/>
      <c r="BB21" s="10"/>
    </row>
    <row r="22" spans="1:54" ht="90">
      <c r="A22" s="397"/>
      <c r="B22" s="397"/>
      <c r="C22" s="175">
        <v>0.25</v>
      </c>
      <c r="D22" s="175" t="s">
        <v>189</v>
      </c>
      <c r="E22" s="382">
        <v>2012170010099</v>
      </c>
      <c r="F22" s="402"/>
      <c r="G22" s="185">
        <v>14</v>
      </c>
      <c r="H22" s="186">
        <v>3</v>
      </c>
      <c r="I22" s="186">
        <v>11</v>
      </c>
      <c r="J22" s="186">
        <v>35</v>
      </c>
      <c r="K22" s="186">
        <v>23</v>
      </c>
      <c r="L22" s="186">
        <v>99</v>
      </c>
      <c r="M22" s="162">
        <v>3</v>
      </c>
      <c r="N22" s="175" t="s">
        <v>195</v>
      </c>
      <c r="O22" s="176">
        <v>111751068</v>
      </c>
      <c r="P22" s="6" t="s">
        <v>200</v>
      </c>
      <c r="Q22" s="175" t="s">
        <v>203</v>
      </c>
      <c r="R22" s="175">
        <v>0</v>
      </c>
      <c r="S22" s="192">
        <v>0.5</v>
      </c>
      <c r="T22" s="192">
        <v>0.02</v>
      </c>
      <c r="U22" s="192">
        <v>0.04</v>
      </c>
      <c r="V22" s="192">
        <v>0.08</v>
      </c>
      <c r="W22" s="192">
        <v>0.12</v>
      </c>
      <c r="X22" s="192">
        <v>0.18</v>
      </c>
      <c r="Y22" s="192">
        <v>0.25</v>
      </c>
      <c r="Z22" s="192">
        <v>0.29</v>
      </c>
      <c r="AA22" s="192">
        <v>0.33</v>
      </c>
      <c r="AB22" s="192">
        <v>0.38</v>
      </c>
      <c r="AC22" s="192">
        <v>0.42</v>
      </c>
      <c r="AD22" s="192">
        <v>0.46</v>
      </c>
      <c r="AE22" s="192">
        <v>0.5</v>
      </c>
      <c r="AF22" s="204">
        <v>27937767</v>
      </c>
      <c r="AG22" s="6"/>
      <c r="AH22" s="6"/>
      <c r="AI22" s="209">
        <v>27937767</v>
      </c>
      <c r="AJ22" s="6"/>
      <c r="AK22" s="209">
        <v>27937767</v>
      </c>
      <c r="AL22" s="6"/>
      <c r="AM22" s="6"/>
      <c r="AN22" s="221">
        <v>27937767</v>
      </c>
      <c r="AO22" s="6"/>
      <c r="AP22" s="216">
        <v>27937767</v>
      </c>
      <c r="AQ22" s="6"/>
      <c r="AR22" s="6"/>
      <c r="AS22" s="190">
        <v>27937767</v>
      </c>
      <c r="AT22" s="6"/>
      <c r="AU22" s="190">
        <v>27937767</v>
      </c>
      <c r="AV22" s="6"/>
      <c r="AW22" s="6"/>
      <c r="AX22" s="226">
        <v>27937767</v>
      </c>
      <c r="AY22" s="6"/>
      <c r="AZ22" s="226">
        <v>111751068</v>
      </c>
      <c r="BA22" s="6" t="s">
        <v>205</v>
      </c>
      <c r="BB22" s="10"/>
    </row>
    <row r="23" spans="1:54" ht="165" customHeight="1" hidden="1">
      <c r="A23" s="397"/>
      <c r="B23" s="400"/>
      <c r="C23" s="175">
        <v>0.25</v>
      </c>
      <c r="D23" s="175" t="s">
        <v>167</v>
      </c>
      <c r="E23" s="383"/>
      <c r="F23" s="402"/>
      <c r="G23" s="185">
        <v>26</v>
      </c>
      <c r="H23" s="186">
        <v>3</v>
      </c>
      <c r="I23" s="186">
        <v>11</v>
      </c>
      <c r="J23" s="186">
        <v>32</v>
      </c>
      <c r="K23" s="186">
        <v>14</v>
      </c>
      <c r="L23" s="186">
        <v>8</v>
      </c>
      <c r="M23" s="162">
        <v>80</v>
      </c>
      <c r="N23" s="6" t="s">
        <v>169</v>
      </c>
      <c r="O23" s="176">
        <v>270000000</v>
      </c>
      <c r="P23" s="6" t="s">
        <v>170</v>
      </c>
      <c r="Q23" s="175" t="s">
        <v>167</v>
      </c>
      <c r="R23" s="175">
        <v>1</v>
      </c>
      <c r="S23" s="175">
        <v>1</v>
      </c>
      <c r="T23" s="175">
        <v>1</v>
      </c>
      <c r="U23" s="175">
        <v>1</v>
      </c>
      <c r="V23" s="175">
        <v>1</v>
      </c>
      <c r="W23" s="175">
        <v>1</v>
      </c>
      <c r="X23" s="175">
        <v>1</v>
      </c>
      <c r="Y23" s="175">
        <v>1</v>
      </c>
      <c r="Z23" s="175">
        <v>1</v>
      </c>
      <c r="AA23" s="175">
        <v>1</v>
      </c>
      <c r="AB23" s="175">
        <v>1</v>
      </c>
      <c r="AC23" s="175">
        <v>1</v>
      </c>
      <c r="AD23" s="175">
        <v>1</v>
      </c>
      <c r="AE23" s="175">
        <v>1</v>
      </c>
      <c r="AF23" s="202"/>
      <c r="AG23" s="6"/>
      <c r="AH23" s="6"/>
      <c r="AI23" s="207">
        <v>150000000</v>
      </c>
      <c r="AJ23" s="6"/>
      <c r="AK23" s="211"/>
      <c r="AL23" s="6"/>
      <c r="AM23" s="6"/>
      <c r="AN23" s="219">
        <v>120000000</v>
      </c>
      <c r="AO23" s="6"/>
      <c r="AP23" s="223"/>
      <c r="AQ23" s="6"/>
      <c r="AR23" s="6"/>
      <c r="AS23" s="189"/>
      <c r="AT23" s="6"/>
      <c r="AU23" s="195"/>
      <c r="AV23" s="6"/>
      <c r="AW23" s="6"/>
      <c r="AX23" s="225"/>
      <c r="AY23" s="6"/>
      <c r="AZ23" s="181"/>
      <c r="BA23" s="6"/>
      <c r="BB23" s="10" t="s">
        <v>171</v>
      </c>
    </row>
    <row r="24" spans="1:54" ht="90">
      <c r="A24" s="397"/>
      <c r="B24" s="400"/>
      <c r="C24" s="175">
        <v>0.25</v>
      </c>
      <c r="D24" s="175" t="s">
        <v>190</v>
      </c>
      <c r="E24" s="383"/>
      <c r="F24" s="402"/>
      <c r="G24" s="185">
        <v>14</v>
      </c>
      <c r="H24" s="186">
        <v>3</v>
      </c>
      <c r="I24" s="186">
        <v>11</v>
      </c>
      <c r="J24" s="186">
        <v>35</v>
      </c>
      <c r="K24" s="186">
        <v>23</v>
      </c>
      <c r="L24" s="186">
        <v>99</v>
      </c>
      <c r="M24" s="162">
        <v>5</v>
      </c>
      <c r="N24" s="175" t="s">
        <v>196</v>
      </c>
      <c r="O24" s="176">
        <v>6000000</v>
      </c>
      <c r="P24" s="6" t="s">
        <v>199</v>
      </c>
      <c r="Q24" s="175" t="s">
        <v>202</v>
      </c>
      <c r="R24" s="198">
        <v>1</v>
      </c>
      <c r="S24" s="198">
        <v>1</v>
      </c>
      <c r="T24" s="197" t="s">
        <v>206</v>
      </c>
      <c r="U24" s="197" t="s">
        <v>207</v>
      </c>
      <c r="V24" s="197" t="s">
        <v>208</v>
      </c>
      <c r="W24" s="197" t="s">
        <v>209</v>
      </c>
      <c r="X24" s="197" t="s">
        <v>210</v>
      </c>
      <c r="Y24" s="197" t="s">
        <v>211</v>
      </c>
      <c r="Z24" s="197" t="s">
        <v>212</v>
      </c>
      <c r="AA24" s="197" t="s">
        <v>213</v>
      </c>
      <c r="AB24" s="199">
        <v>0.7497</v>
      </c>
      <c r="AC24" s="199">
        <v>0.833</v>
      </c>
      <c r="AD24" s="199">
        <v>0.9163</v>
      </c>
      <c r="AE24" s="198">
        <v>1</v>
      </c>
      <c r="AF24" s="203">
        <v>1500000</v>
      </c>
      <c r="AG24" s="6"/>
      <c r="AH24" s="6"/>
      <c r="AI24" s="208">
        <v>1500000</v>
      </c>
      <c r="AJ24" s="6"/>
      <c r="AK24" s="208">
        <v>1500000</v>
      </c>
      <c r="AL24" s="6"/>
      <c r="AM24" s="6"/>
      <c r="AN24" s="220">
        <v>1500000</v>
      </c>
      <c r="AO24" s="6"/>
      <c r="AP24" s="215">
        <v>1500000</v>
      </c>
      <c r="AQ24" s="6"/>
      <c r="AR24" s="6"/>
      <c r="AS24" s="212">
        <v>1500000</v>
      </c>
      <c r="AT24" s="6"/>
      <c r="AU24" s="212">
        <v>1500000</v>
      </c>
      <c r="AV24" s="6"/>
      <c r="AW24" s="6"/>
      <c r="AX24" s="226">
        <v>1500000</v>
      </c>
      <c r="AY24" s="6"/>
      <c r="AZ24" s="226">
        <v>6000000</v>
      </c>
      <c r="BA24" s="6" t="s">
        <v>205</v>
      </c>
      <c r="BB24" s="10"/>
    </row>
    <row r="25" spans="1:54" ht="75">
      <c r="A25" s="397"/>
      <c r="B25" s="400"/>
      <c r="C25" s="175">
        <v>0.25</v>
      </c>
      <c r="D25" s="175" t="s">
        <v>191</v>
      </c>
      <c r="E25" s="384"/>
      <c r="F25" s="403"/>
      <c r="G25" s="185">
        <v>14</v>
      </c>
      <c r="H25" s="186">
        <v>3</v>
      </c>
      <c r="I25" s="186">
        <v>11</v>
      </c>
      <c r="J25" s="186">
        <v>35</v>
      </c>
      <c r="K25" s="186">
        <v>23</v>
      </c>
      <c r="L25" s="186">
        <v>99</v>
      </c>
      <c r="M25" s="162">
        <v>2</v>
      </c>
      <c r="N25" s="175" t="s">
        <v>197</v>
      </c>
      <c r="O25" s="176">
        <v>200000000</v>
      </c>
      <c r="P25" s="6" t="s">
        <v>201</v>
      </c>
      <c r="Q25" s="175" t="s">
        <v>204</v>
      </c>
      <c r="R25" s="175">
        <v>0</v>
      </c>
      <c r="S25" s="175">
        <v>1</v>
      </c>
      <c r="T25" s="175">
        <v>1</v>
      </c>
      <c r="U25" s="175">
        <v>1</v>
      </c>
      <c r="V25" s="175">
        <v>1</v>
      </c>
      <c r="W25" s="175">
        <v>1</v>
      </c>
      <c r="X25" s="175">
        <v>1</v>
      </c>
      <c r="Y25" s="175">
        <v>1</v>
      </c>
      <c r="Z25" s="175">
        <v>1</v>
      </c>
      <c r="AA25" s="175">
        <v>1</v>
      </c>
      <c r="AB25" s="175">
        <v>1</v>
      </c>
      <c r="AC25" s="175">
        <v>1</v>
      </c>
      <c r="AD25" s="175">
        <v>1</v>
      </c>
      <c r="AE25" s="175">
        <v>1</v>
      </c>
      <c r="AF25" s="203">
        <v>200000000</v>
      </c>
      <c r="AG25" s="6"/>
      <c r="AH25" s="6"/>
      <c r="AI25" s="209">
        <v>200000000</v>
      </c>
      <c r="AJ25" s="6"/>
      <c r="AK25" s="211"/>
      <c r="AL25" s="6"/>
      <c r="AM25" s="6"/>
      <c r="AN25" s="219"/>
      <c r="AO25" s="6"/>
      <c r="AP25" s="223"/>
      <c r="AQ25" s="6"/>
      <c r="AR25" s="6"/>
      <c r="AS25" s="189"/>
      <c r="AT25" s="6"/>
      <c r="AU25" s="195"/>
      <c r="AV25" s="6"/>
      <c r="AW25" s="6"/>
      <c r="AX25" s="226">
        <v>0</v>
      </c>
      <c r="AY25" s="6"/>
      <c r="AZ25" s="234">
        <v>200000000</v>
      </c>
      <c r="BA25" s="6" t="s">
        <v>205</v>
      </c>
      <c r="BB25" s="10"/>
    </row>
    <row r="26" spans="1:54" ht="15">
      <c r="A26" s="228"/>
      <c r="B26" s="228"/>
      <c r="C26" s="228"/>
      <c r="D26" s="228"/>
      <c r="E26" s="228"/>
      <c r="F26" s="228"/>
      <c r="G26" s="228"/>
      <c r="H26" s="228"/>
      <c r="I26" s="228"/>
      <c r="J26" s="228"/>
      <c r="K26" s="228"/>
      <c r="L26" s="228"/>
      <c r="M26" s="229"/>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30"/>
      <c r="AO26" s="230"/>
      <c r="AP26" s="230"/>
      <c r="AQ26" s="230"/>
      <c r="AR26" s="231"/>
      <c r="AS26" s="231"/>
      <c r="AT26" s="231"/>
      <c r="AU26" s="231"/>
      <c r="AV26" s="231"/>
      <c r="AW26" s="231"/>
      <c r="AX26" s="231"/>
      <c r="AY26" s="231"/>
      <c r="AZ26" s="231"/>
      <c r="BA26" s="228"/>
      <c r="BB26" s="228"/>
    </row>
    <row r="27" spans="1:54" ht="15">
      <c r="A27" s="228"/>
      <c r="B27" s="228"/>
      <c r="C27" s="228"/>
      <c r="D27" s="228"/>
      <c r="E27" s="228"/>
      <c r="F27" s="228"/>
      <c r="G27" s="228"/>
      <c r="H27" s="228"/>
      <c r="I27" s="228"/>
      <c r="J27" s="228"/>
      <c r="K27" s="228"/>
      <c r="L27" s="228"/>
      <c r="M27" s="229"/>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30"/>
      <c r="AO27" s="230"/>
      <c r="AP27" s="230"/>
      <c r="AQ27" s="230"/>
      <c r="AR27" s="231"/>
      <c r="AS27" s="231"/>
      <c r="AT27" s="231"/>
      <c r="AU27" s="231"/>
      <c r="AV27" s="231"/>
      <c r="AW27" s="231"/>
      <c r="AX27" s="231"/>
      <c r="AY27" s="231"/>
      <c r="AZ27" s="231"/>
      <c r="BA27" s="228"/>
      <c r="BB27" s="228"/>
    </row>
    <row r="28" spans="1:54" ht="15">
      <c r="A28" s="228"/>
      <c r="B28" s="228"/>
      <c r="C28" s="228"/>
      <c r="D28" s="228"/>
      <c r="E28" s="228"/>
      <c r="F28" s="228"/>
      <c r="G28" s="228"/>
      <c r="H28" s="228"/>
      <c r="I28" s="228"/>
      <c r="J28" s="228"/>
      <c r="K28" s="228"/>
      <c r="L28" s="228"/>
      <c r="M28" s="229"/>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30"/>
      <c r="AO28" s="230"/>
      <c r="AP28" s="230"/>
      <c r="AQ28" s="230"/>
      <c r="AR28" s="231"/>
      <c r="AS28" s="231"/>
      <c r="AT28" s="231"/>
      <c r="AU28" s="231"/>
      <c r="AV28" s="231"/>
      <c r="AW28" s="231"/>
      <c r="AX28" s="231"/>
      <c r="AY28" s="231"/>
      <c r="AZ28" s="231"/>
      <c r="BA28" s="228"/>
      <c r="BB28" s="228"/>
    </row>
    <row r="29" spans="1:54" ht="16.5" customHeight="1">
      <c r="A29" s="228"/>
      <c r="B29" s="228"/>
      <c r="C29" s="228"/>
      <c r="D29" s="228"/>
      <c r="E29" s="228"/>
      <c r="F29" s="228"/>
      <c r="G29" s="228"/>
      <c r="H29" s="228"/>
      <c r="I29" s="228"/>
      <c r="J29" s="228"/>
      <c r="K29" s="228"/>
      <c r="L29" s="228"/>
      <c r="M29" s="229"/>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31"/>
      <c r="AS29" s="231"/>
      <c r="AT29" s="231"/>
      <c r="AU29" s="231"/>
      <c r="AV29" s="231"/>
      <c r="AW29" s="231"/>
      <c r="AX29" s="231"/>
      <c r="AY29" s="231"/>
      <c r="AZ29" s="231"/>
      <c r="BA29" s="228"/>
      <c r="BB29" s="228"/>
    </row>
    <row r="30" spans="1:54" ht="15">
      <c r="A30" s="228"/>
      <c r="B30" s="228"/>
      <c r="C30" s="228"/>
      <c r="D30" s="228"/>
      <c r="E30" s="228"/>
      <c r="F30" s="228"/>
      <c r="G30" s="228"/>
      <c r="H30" s="228"/>
      <c r="I30" s="228"/>
      <c r="J30" s="228"/>
      <c r="K30" s="228"/>
      <c r="L30" s="228"/>
      <c r="M30" s="229"/>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31"/>
      <c r="AS30" s="231"/>
      <c r="AT30" s="231"/>
      <c r="AU30" s="231"/>
      <c r="AV30" s="231"/>
      <c r="AW30" s="231"/>
      <c r="AX30" s="231"/>
      <c r="AY30" s="231"/>
      <c r="AZ30" s="231"/>
      <c r="BA30" s="228"/>
      <c r="BB30" s="228"/>
    </row>
    <row r="31" spans="1:54" ht="15">
      <c r="A31" s="228"/>
      <c r="B31" s="228"/>
      <c r="C31" s="228"/>
      <c r="D31" s="228"/>
      <c r="E31" s="228"/>
      <c r="F31" s="228"/>
      <c r="G31" s="228"/>
      <c r="H31" s="228"/>
      <c r="I31" s="228"/>
      <c r="J31" s="228"/>
      <c r="K31" s="228"/>
      <c r="L31" s="228"/>
      <c r="M31" s="229"/>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31"/>
      <c r="AS31" s="231"/>
      <c r="AT31" s="231"/>
      <c r="AU31" s="231"/>
      <c r="AV31" s="231"/>
      <c r="AW31" s="231"/>
      <c r="AX31" s="231"/>
      <c r="AY31" s="231"/>
      <c r="AZ31" s="231"/>
      <c r="BA31" s="228"/>
      <c r="BB31" s="228"/>
    </row>
    <row r="32" spans="1:54" ht="15">
      <c r="A32" s="228"/>
      <c r="B32" s="228"/>
      <c r="C32" s="228"/>
      <c r="D32" s="228"/>
      <c r="E32" s="228"/>
      <c r="F32" s="228"/>
      <c r="G32" s="228"/>
      <c r="H32" s="228"/>
      <c r="I32" s="228"/>
      <c r="J32" s="228"/>
      <c r="K32" s="228"/>
      <c r="L32" s="228"/>
      <c r="M32" s="229"/>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31"/>
      <c r="AS32" s="231"/>
      <c r="AT32" s="231"/>
      <c r="AU32" s="231"/>
      <c r="AV32" s="231"/>
      <c r="AW32" s="231"/>
      <c r="AX32" s="231"/>
      <c r="AY32" s="231"/>
      <c r="AZ32" s="231"/>
      <c r="BA32" s="228"/>
      <c r="BB32" s="228"/>
    </row>
    <row r="33" spans="1:54" ht="15">
      <c r="A33" s="232"/>
      <c r="B33" s="232"/>
      <c r="C33" s="232"/>
      <c r="D33" s="232"/>
      <c r="E33" s="232"/>
      <c r="F33" s="232"/>
      <c r="G33" s="232"/>
      <c r="H33" s="232"/>
      <c r="I33" s="232"/>
      <c r="J33" s="232"/>
      <c r="K33" s="232"/>
      <c r="L33" s="232"/>
      <c r="M33" s="233"/>
      <c r="N33" s="232"/>
      <c r="O33" s="232"/>
      <c r="P33" s="232"/>
      <c r="Q33" s="232"/>
      <c r="R33" s="232"/>
      <c r="S33" s="233"/>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1"/>
      <c r="AS33" s="231"/>
      <c r="AT33" s="231"/>
      <c r="AU33" s="231"/>
      <c r="AV33" s="231"/>
      <c r="AW33" s="231"/>
      <c r="AX33" s="231"/>
      <c r="AY33" s="231"/>
      <c r="AZ33" s="231"/>
      <c r="BA33" s="232"/>
      <c r="BB33" s="232"/>
    </row>
    <row r="34" spans="1:54" ht="15">
      <c r="A34" s="232"/>
      <c r="B34" s="232"/>
      <c r="C34" s="232"/>
      <c r="D34" s="232"/>
      <c r="E34" s="232"/>
      <c r="F34" s="232"/>
      <c r="G34" s="232"/>
      <c r="H34" s="232"/>
      <c r="I34" s="232"/>
      <c r="J34" s="232"/>
      <c r="K34" s="232"/>
      <c r="L34" s="232"/>
      <c r="M34" s="233"/>
      <c r="N34" s="232"/>
      <c r="O34" s="232"/>
      <c r="P34" s="232"/>
      <c r="Q34" s="232"/>
      <c r="R34" s="232"/>
      <c r="S34" s="233"/>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1"/>
      <c r="AS34" s="231"/>
      <c r="AT34" s="231"/>
      <c r="AU34" s="231"/>
      <c r="AV34" s="231"/>
      <c r="AW34" s="231"/>
      <c r="AX34" s="231"/>
      <c r="AY34" s="231"/>
      <c r="AZ34" s="231"/>
      <c r="BA34" s="232"/>
      <c r="BB34" s="232"/>
    </row>
    <row r="35" spans="1:54" ht="15">
      <c r="A35" s="232"/>
      <c r="B35" s="232"/>
      <c r="C35" s="232"/>
      <c r="D35" s="232"/>
      <c r="E35" s="232"/>
      <c r="F35" s="232"/>
      <c r="G35" s="232"/>
      <c r="H35" s="232"/>
      <c r="I35" s="232"/>
      <c r="J35" s="232"/>
      <c r="K35" s="232"/>
      <c r="L35" s="232"/>
      <c r="M35" s="233"/>
      <c r="N35" s="232"/>
      <c r="O35" s="232"/>
      <c r="P35" s="232"/>
      <c r="Q35" s="232"/>
      <c r="R35" s="232"/>
      <c r="S35" s="233"/>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row>
    <row r="36" spans="1:54" ht="15">
      <c r="A36" s="232"/>
      <c r="B36" s="232"/>
      <c r="C36" s="232"/>
      <c r="D36" s="232"/>
      <c r="E36" s="232"/>
      <c r="F36" s="232"/>
      <c r="G36" s="232"/>
      <c r="H36" s="232"/>
      <c r="I36" s="232"/>
      <c r="J36" s="232"/>
      <c r="K36" s="232"/>
      <c r="L36" s="232"/>
      <c r="M36" s="233"/>
      <c r="N36" s="232"/>
      <c r="O36" s="232"/>
      <c r="P36" s="232"/>
      <c r="Q36" s="232"/>
      <c r="R36" s="232"/>
      <c r="S36" s="233"/>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row>
    <row r="37" spans="1:54" ht="15">
      <c r="A37" s="232"/>
      <c r="B37" s="232"/>
      <c r="C37" s="232"/>
      <c r="D37" s="232"/>
      <c r="E37" s="232"/>
      <c r="F37" s="232"/>
      <c r="G37" s="232"/>
      <c r="H37" s="232"/>
      <c r="I37" s="232"/>
      <c r="J37" s="232"/>
      <c r="K37" s="232"/>
      <c r="L37" s="232"/>
      <c r="M37" s="233"/>
      <c r="N37" s="232"/>
      <c r="O37" s="232"/>
      <c r="P37" s="232"/>
      <c r="Q37" s="232"/>
      <c r="R37" s="232"/>
      <c r="S37" s="233"/>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row>
    <row r="38" spans="1:54" ht="15">
      <c r="A38" s="232"/>
      <c r="B38" s="232"/>
      <c r="C38" s="232"/>
      <c r="D38" s="232"/>
      <c r="E38" s="232"/>
      <c r="F38" s="232"/>
      <c r="G38" s="232"/>
      <c r="H38" s="232"/>
      <c r="I38" s="232"/>
      <c r="J38" s="232"/>
      <c r="K38" s="232"/>
      <c r="L38" s="232"/>
      <c r="M38" s="233"/>
      <c r="N38" s="232"/>
      <c r="O38" s="232"/>
      <c r="P38" s="232"/>
      <c r="Q38" s="232"/>
      <c r="R38" s="232"/>
      <c r="S38" s="233"/>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row>
    <row r="39" spans="1:54" ht="15">
      <c r="A39" s="232"/>
      <c r="B39" s="232"/>
      <c r="C39" s="232"/>
      <c r="D39" s="232"/>
      <c r="E39" s="232"/>
      <c r="F39" s="232"/>
      <c r="G39" s="232"/>
      <c r="H39" s="232"/>
      <c r="I39" s="232"/>
      <c r="J39" s="232"/>
      <c r="K39" s="232"/>
      <c r="L39" s="232"/>
      <c r="M39" s="233"/>
      <c r="N39" s="232"/>
      <c r="O39" s="232"/>
      <c r="P39" s="232"/>
      <c r="Q39" s="232"/>
      <c r="R39" s="232"/>
      <c r="S39" s="233"/>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row>
    <row r="40" spans="1:54" ht="15">
      <c r="A40" s="232"/>
      <c r="B40" s="232"/>
      <c r="C40" s="232"/>
      <c r="D40" s="232"/>
      <c r="E40" s="232"/>
      <c r="F40" s="232"/>
      <c r="G40" s="232"/>
      <c r="H40" s="232"/>
      <c r="I40" s="232"/>
      <c r="J40" s="232"/>
      <c r="K40" s="232"/>
      <c r="L40" s="232"/>
      <c r="M40" s="233"/>
      <c r="N40" s="232"/>
      <c r="O40" s="232"/>
      <c r="P40" s="232"/>
      <c r="Q40" s="232"/>
      <c r="R40" s="232"/>
      <c r="S40" s="233"/>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row>
    <row r="41" spans="1:54" ht="15">
      <c r="A41" s="232"/>
      <c r="B41" s="232"/>
      <c r="C41" s="232"/>
      <c r="D41" s="232"/>
      <c r="E41" s="232"/>
      <c r="F41" s="232"/>
      <c r="G41" s="232"/>
      <c r="H41" s="232"/>
      <c r="I41" s="232"/>
      <c r="J41" s="232"/>
      <c r="K41" s="232"/>
      <c r="L41" s="232"/>
      <c r="M41" s="233"/>
      <c r="N41" s="232"/>
      <c r="O41" s="232"/>
      <c r="P41" s="232"/>
      <c r="Q41" s="232"/>
      <c r="R41" s="232"/>
      <c r="S41" s="233"/>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row>
    <row r="42" spans="1:54" ht="15">
      <c r="A42" s="232"/>
      <c r="B42" s="232"/>
      <c r="C42" s="232"/>
      <c r="D42" s="232"/>
      <c r="E42" s="232"/>
      <c r="F42" s="232"/>
      <c r="G42" s="232"/>
      <c r="H42" s="232"/>
      <c r="I42" s="232"/>
      <c r="J42" s="232"/>
      <c r="K42" s="232"/>
      <c r="L42" s="232"/>
      <c r="M42" s="233"/>
      <c r="N42" s="232"/>
      <c r="O42" s="232"/>
      <c r="P42" s="232"/>
      <c r="Q42" s="232"/>
      <c r="R42" s="232"/>
      <c r="S42" s="233"/>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row>
    <row r="43" spans="1:54" ht="15">
      <c r="A43" s="232"/>
      <c r="B43" s="232"/>
      <c r="C43" s="232"/>
      <c r="D43" s="232"/>
      <c r="E43" s="232"/>
      <c r="F43" s="232"/>
      <c r="G43" s="232"/>
      <c r="H43" s="232"/>
      <c r="I43" s="232"/>
      <c r="J43" s="232"/>
      <c r="K43" s="232"/>
      <c r="L43" s="232"/>
      <c r="M43" s="233"/>
      <c r="N43" s="232"/>
      <c r="O43" s="232"/>
      <c r="P43" s="232"/>
      <c r="Q43" s="232"/>
      <c r="R43" s="232"/>
      <c r="S43" s="233"/>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row>
    <row r="44" spans="1:54" ht="15">
      <c r="A44" s="232"/>
      <c r="B44" s="232"/>
      <c r="C44" s="232"/>
      <c r="D44" s="232"/>
      <c r="E44" s="232"/>
      <c r="F44" s="232"/>
      <c r="G44" s="232"/>
      <c r="H44" s="232"/>
      <c r="I44" s="232"/>
      <c r="J44" s="232"/>
      <c r="K44" s="232"/>
      <c r="L44" s="232"/>
      <c r="M44" s="233"/>
      <c r="N44" s="232"/>
      <c r="O44" s="232"/>
      <c r="P44" s="232"/>
      <c r="Q44" s="232"/>
      <c r="R44" s="232"/>
      <c r="S44" s="233"/>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row>
    <row r="45" spans="1:54" ht="15">
      <c r="A45" s="232"/>
      <c r="B45" s="232"/>
      <c r="C45" s="232"/>
      <c r="D45" s="232"/>
      <c r="E45" s="232"/>
      <c r="F45" s="232"/>
      <c r="G45" s="232"/>
      <c r="H45" s="232"/>
      <c r="I45" s="232"/>
      <c r="J45" s="232"/>
      <c r="K45" s="232"/>
      <c r="L45" s="232"/>
      <c r="M45" s="233"/>
      <c r="N45" s="232"/>
      <c r="O45" s="232"/>
      <c r="P45" s="232"/>
      <c r="Q45" s="232"/>
      <c r="R45" s="232"/>
      <c r="S45" s="233"/>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row>
    <row r="46" spans="1:54" ht="15">
      <c r="A46" s="232"/>
      <c r="B46" s="232"/>
      <c r="C46" s="232"/>
      <c r="D46" s="232"/>
      <c r="E46" s="232"/>
      <c r="F46" s="232"/>
      <c r="G46" s="232"/>
      <c r="H46" s="232"/>
      <c r="I46" s="232"/>
      <c r="J46" s="232"/>
      <c r="K46" s="232"/>
      <c r="L46" s="232"/>
      <c r="M46" s="233"/>
      <c r="N46" s="232"/>
      <c r="O46" s="232"/>
      <c r="P46" s="232"/>
      <c r="Q46" s="232"/>
      <c r="R46" s="232"/>
      <c r="S46" s="233"/>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row>
    <row r="47" spans="1:54" ht="15">
      <c r="A47" s="232"/>
      <c r="B47" s="232"/>
      <c r="C47" s="232"/>
      <c r="D47" s="232"/>
      <c r="E47" s="232"/>
      <c r="F47" s="232"/>
      <c r="G47" s="232"/>
      <c r="H47" s="232"/>
      <c r="I47" s="232"/>
      <c r="J47" s="232"/>
      <c r="K47" s="232"/>
      <c r="L47" s="232"/>
      <c r="M47" s="233"/>
      <c r="N47" s="232"/>
      <c r="O47" s="232"/>
      <c r="P47" s="232"/>
      <c r="Q47" s="232"/>
      <c r="R47" s="232"/>
      <c r="S47" s="233"/>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row>
    <row r="48" spans="1:54" ht="15">
      <c r="A48" s="232"/>
      <c r="B48" s="232"/>
      <c r="C48" s="232"/>
      <c r="D48" s="232"/>
      <c r="E48" s="232"/>
      <c r="F48" s="232"/>
      <c r="G48" s="232"/>
      <c r="H48" s="232"/>
      <c r="I48" s="232"/>
      <c r="J48" s="232"/>
      <c r="K48" s="232"/>
      <c r="L48" s="232"/>
      <c r="M48" s="233"/>
      <c r="N48" s="232"/>
      <c r="O48" s="232"/>
      <c r="P48" s="232"/>
      <c r="Q48" s="232"/>
      <c r="R48" s="232"/>
      <c r="S48" s="233"/>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row>
    <row r="49" spans="1:54" ht="15">
      <c r="A49" s="232"/>
      <c r="B49" s="232"/>
      <c r="C49" s="232"/>
      <c r="D49" s="232"/>
      <c r="E49" s="232"/>
      <c r="F49" s="232"/>
      <c r="G49" s="232"/>
      <c r="H49" s="232"/>
      <c r="I49" s="232"/>
      <c r="J49" s="232"/>
      <c r="K49" s="232"/>
      <c r="L49" s="232"/>
      <c r="M49" s="233"/>
      <c r="N49" s="232"/>
      <c r="O49" s="232"/>
      <c r="P49" s="232"/>
      <c r="Q49" s="232"/>
      <c r="R49" s="232"/>
      <c r="S49" s="233"/>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row>
    <row r="50" spans="1:54" ht="15">
      <c r="A50" s="232"/>
      <c r="B50" s="232"/>
      <c r="C50" s="232"/>
      <c r="D50" s="232"/>
      <c r="E50" s="232"/>
      <c r="F50" s="232"/>
      <c r="G50" s="232"/>
      <c r="H50" s="232"/>
      <c r="I50" s="232"/>
      <c r="J50" s="232"/>
      <c r="K50" s="232"/>
      <c r="L50" s="232"/>
      <c r="M50" s="233"/>
      <c r="N50" s="232"/>
      <c r="O50" s="232"/>
      <c r="P50" s="232"/>
      <c r="Q50" s="232"/>
      <c r="R50" s="232"/>
      <c r="S50" s="233"/>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row>
    <row r="51" spans="1:54" ht="15">
      <c r="A51" s="232"/>
      <c r="B51" s="232"/>
      <c r="C51" s="232"/>
      <c r="D51" s="232"/>
      <c r="E51" s="232"/>
      <c r="F51" s="232"/>
      <c r="G51" s="232"/>
      <c r="H51" s="232"/>
      <c r="I51" s="232"/>
      <c r="J51" s="232"/>
      <c r="K51" s="232"/>
      <c r="L51" s="232"/>
      <c r="M51" s="233"/>
      <c r="N51" s="232"/>
      <c r="O51" s="232"/>
      <c r="P51" s="232"/>
      <c r="Q51" s="232"/>
      <c r="R51" s="232"/>
      <c r="S51" s="233"/>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row>
    <row r="52" spans="1:54" ht="15">
      <c r="A52" s="232"/>
      <c r="B52" s="232"/>
      <c r="C52" s="232"/>
      <c r="D52" s="232"/>
      <c r="E52" s="232"/>
      <c r="F52" s="232"/>
      <c r="G52" s="232"/>
      <c r="H52" s="232"/>
      <c r="I52" s="232"/>
      <c r="J52" s="232"/>
      <c r="K52" s="232"/>
      <c r="L52" s="232"/>
      <c r="M52" s="233"/>
      <c r="N52" s="232"/>
      <c r="O52" s="232"/>
      <c r="P52" s="232"/>
      <c r="Q52" s="232"/>
      <c r="R52" s="232"/>
      <c r="S52" s="233"/>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row>
    <row r="53" spans="1:54" ht="15">
      <c r="A53" s="232"/>
      <c r="B53" s="232"/>
      <c r="C53" s="232"/>
      <c r="D53" s="232"/>
      <c r="E53" s="232"/>
      <c r="F53" s="232"/>
      <c r="G53" s="232"/>
      <c r="H53" s="232"/>
      <c r="I53" s="232"/>
      <c r="J53" s="232"/>
      <c r="K53" s="232"/>
      <c r="L53" s="232"/>
      <c r="M53" s="233"/>
      <c r="N53" s="232"/>
      <c r="O53" s="232"/>
      <c r="P53" s="232"/>
      <c r="Q53" s="232"/>
      <c r="R53" s="232"/>
      <c r="S53" s="233"/>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row>
    <row r="54" spans="1:54" ht="15">
      <c r="A54" s="232"/>
      <c r="B54" s="232"/>
      <c r="C54" s="232"/>
      <c r="D54" s="232"/>
      <c r="E54" s="232"/>
      <c r="F54" s="232"/>
      <c r="G54" s="232"/>
      <c r="H54" s="232"/>
      <c r="I54" s="232"/>
      <c r="J54" s="232"/>
      <c r="K54" s="232"/>
      <c r="L54" s="232"/>
      <c r="M54" s="233"/>
      <c r="N54" s="232"/>
      <c r="O54" s="232"/>
      <c r="P54" s="232"/>
      <c r="Q54" s="232"/>
      <c r="R54" s="232"/>
      <c r="S54" s="233"/>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row>
    <row r="55" spans="1:54" ht="15">
      <c r="A55" s="232"/>
      <c r="B55" s="232"/>
      <c r="C55" s="232"/>
      <c r="D55" s="232"/>
      <c r="E55" s="232"/>
      <c r="F55" s="232"/>
      <c r="G55" s="232"/>
      <c r="H55" s="232"/>
      <c r="I55" s="232"/>
      <c r="J55" s="232"/>
      <c r="K55" s="232"/>
      <c r="L55" s="232"/>
      <c r="M55" s="233"/>
      <c r="N55" s="232"/>
      <c r="O55" s="232"/>
      <c r="P55" s="232"/>
      <c r="Q55" s="232"/>
      <c r="R55" s="232"/>
      <c r="S55" s="233"/>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row>
    <row r="56" spans="1:54" ht="15">
      <c r="A56" s="232"/>
      <c r="B56" s="232"/>
      <c r="C56" s="232"/>
      <c r="D56" s="232"/>
      <c r="E56" s="232"/>
      <c r="F56" s="232"/>
      <c r="G56" s="232"/>
      <c r="H56" s="232"/>
      <c r="I56" s="232"/>
      <c r="J56" s="232"/>
      <c r="K56" s="232"/>
      <c r="L56" s="232"/>
      <c r="M56" s="233"/>
      <c r="N56" s="232"/>
      <c r="O56" s="232"/>
      <c r="P56" s="232"/>
      <c r="Q56" s="232"/>
      <c r="R56" s="232"/>
      <c r="S56" s="233"/>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row>
    <row r="57" spans="1:54" ht="15">
      <c r="A57" s="232"/>
      <c r="B57" s="232"/>
      <c r="C57" s="232"/>
      <c r="D57" s="232"/>
      <c r="E57" s="232"/>
      <c r="F57" s="232"/>
      <c r="G57" s="232"/>
      <c r="H57" s="232"/>
      <c r="I57" s="232"/>
      <c r="J57" s="232"/>
      <c r="K57" s="232"/>
      <c r="L57" s="232"/>
      <c r="M57" s="233"/>
      <c r="N57" s="232"/>
      <c r="O57" s="232"/>
      <c r="P57" s="232"/>
      <c r="Q57" s="232"/>
      <c r="R57" s="232"/>
      <c r="S57" s="233"/>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row>
    <row r="58" spans="1:54" ht="15">
      <c r="A58" s="232"/>
      <c r="B58" s="232"/>
      <c r="C58" s="232"/>
      <c r="D58" s="232"/>
      <c r="E58" s="232"/>
      <c r="F58" s="232"/>
      <c r="G58" s="232"/>
      <c r="H58" s="232"/>
      <c r="I58" s="232"/>
      <c r="J58" s="232"/>
      <c r="K58" s="232"/>
      <c r="L58" s="232"/>
      <c r="M58" s="233"/>
      <c r="N58" s="232"/>
      <c r="O58" s="232"/>
      <c r="P58" s="232"/>
      <c r="Q58" s="232"/>
      <c r="R58" s="232"/>
      <c r="S58" s="233"/>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row>
    <row r="59" spans="1:54" ht="15">
      <c r="A59" s="232"/>
      <c r="B59" s="232"/>
      <c r="C59" s="232"/>
      <c r="D59" s="232"/>
      <c r="E59" s="232"/>
      <c r="F59" s="232"/>
      <c r="G59" s="232"/>
      <c r="H59" s="232"/>
      <c r="I59" s="232"/>
      <c r="J59" s="232"/>
      <c r="K59" s="232"/>
      <c r="L59" s="232"/>
      <c r="M59" s="233"/>
      <c r="N59" s="232"/>
      <c r="O59" s="232"/>
      <c r="P59" s="232"/>
      <c r="Q59" s="232"/>
      <c r="R59" s="232"/>
      <c r="S59" s="233"/>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row>
    <row r="60" spans="1:54" ht="15">
      <c r="A60" s="232"/>
      <c r="B60" s="232"/>
      <c r="C60" s="232"/>
      <c r="D60" s="232"/>
      <c r="E60" s="232"/>
      <c r="F60" s="232"/>
      <c r="G60" s="232"/>
      <c r="H60" s="232"/>
      <c r="I60" s="232"/>
      <c r="J60" s="232"/>
      <c r="K60" s="232"/>
      <c r="L60" s="232"/>
      <c r="M60" s="233"/>
      <c r="N60" s="232"/>
      <c r="O60" s="232"/>
      <c r="P60" s="232"/>
      <c r="Q60" s="232"/>
      <c r="R60" s="232"/>
      <c r="S60" s="233"/>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row>
    <row r="61" spans="1:54" ht="15">
      <c r="A61" s="232"/>
      <c r="B61" s="232"/>
      <c r="C61" s="232"/>
      <c r="D61" s="232"/>
      <c r="E61" s="232"/>
      <c r="F61" s="232"/>
      <c r="G61" s="232"/>
      <c r="H61" s="232"/>
      <c r="I61" s="232"/>
      <c r="J61" s="232"/>
      <c r="K61" s="232"/>
      <c r="L61" s="232"/>
      <c r="M61" s="233"/>
      <c r="N61" s="232"/>
      <c r="O61" s="232"/>
      <c r="P61" s="232"/>
      <c r="Q61" s="232"/>
      <c r="R61" s="232"/>
      <c r="S61" s="233"/>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row>
    <row r="62" spans="1:54" ht="15">
      <c r="A62" s="232"/>
      <c r="B62" s="232"/>
      <c r="C62" s="232"/>
      <c r="D62" s="232"/>
      <c r="E62" s="232"/>
      <c r="F62" s="232"/>
      <c r="G62" s="232"/>
      <c r="H62" s="232"/>
      <c r="I62" s="232"/>
      <c r="J62" s="232"/>
      <c r="K62" s="232"/>
      <c r="L62" s="232"/>
      <c r="M62" s="233"/>
      <c r="N62" s="232"/>
      <c r="O62" s="232"/>
      <c r="P62" s="232"/>
      <c r="Q62" s="232"/>
      <c r="R62" s="232"/>
      <c r="S62" s="233"/>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row>
    <row r="63" spans="1:54" ht="15">
      <c r="A63" s="232"/>
      <c r="B63" s="232"/>
      <c r="C63" s="232"/>
      <c r="D63" s="232"/>
      <c r="E63" s="232"/>
      <c r="F63" s="232"/>
      <c r="G63" s="232"/>
      <c r="H63" s="232"/>
      <c r="I63" s="232"/>
      <c r="J63" s="232"/>
      <c r="K63" s="232"/>
      <c r="L63" s="232"/>
      <c r="M63" s="233"/>
      <c r="N63" s="232"/>
      <c r="O63" s="232"/>
      <c r="P63" s="232"/>
      <c r="Q63" s="232"/>
      <c r="R63" s="232"/>
      <c r="S63" s="233"/>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row>
    <row r="64" spans="1:54" ht="15">
      <c r="A64" s="232"/>
      <c r="B64" s="232"/>
      <c r="C64" s="232"/>
      <c r="D64" s="232"/>
      <c r="E64" s="232"/>
      <c r="F64" s="232"/>
      <c r="G64" s="232"/>
      <c r="H64" s="232"/>
      <c r="I64" s="232"/>
      <c r="J64" s="232"/>
      <c r="K64" s="232"/>
      <c r="L64" s="232"/>
      <c r="M64" s="233"/>
      <c r="N64" s="232"/>
      <c r="O64" s="232"/>
      <c r="P64" s="232"/>
      <c r="Q64" s="232"/>
      <c r="R64" s="232"/>
      <c r="S64" s="233"/>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row>
    <row r="65" spans="1:54" ht="15">
      <c r="A65" s="232"/>
      <c r="B65" s="232"/>
      <c r="C65" s="232"/>
      <c r="D65" s="232"/>
      <c r="E65" s="232"/>
      <c r="F65" s="232"/>
      <c r="G65" s="232"/>
      <c r="H65" s="232"/>
      <c r="I65" s="232"/>
      <c r="J65" s="232"/>
      <c r="K65" s="232"/>
      <c r="L65" s="232"/>
      <c r="M65" s="233"/>
      <c r="N65" s="232"/>
      <c r="O65" s="232"/>
      <c r="P65" s="232"/>
      <c r="Q65" s="232"/>
      <c r="R65" s="232"/>
      <c r="S65" s="233"/>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row>
    <row r="66" spans="1:54" ht="15">
      <c r="A66" s="232"/>
      <c r="B66" s="232"/>
      <c r="C66" s="232"/>
      <c r="D66" s="232"/>
      <c r="E66" s="232"/>
      <c r="F66" s="232"/>
      <c r="G66" s="232"/>
      <c r="H66" s="232"/>
      <c r="I66" s="232"/>
      <c r="J66" s="232"/>
      <c r="K66" s="232"/>
      <c r="L66" s="232"/>
      <c r="M66" s="233"/>
      <c r="N66" s="232"/>
      <c r="O66" s="232"/>
      <c r="P66" s="232"/>
      <c r="Q66" s="232"/>
      <c r="R66" s="232"/>
      <c r="S66" s="233"/>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row>
    <row r="67" spans="1:54" ht="15">
      <c r="A67" s="232"/>
      <c r="B67" s="232"/>
      <c r="C67" s="232"/>
      <c r="D67" s="232"/>
      <c r="E67" s="232"/>
      <c r="F67" s="232"/>
      <c r="G67" s="232"/>
      <c r="H67" s="232"/>
      <c r="I67" s="232"/>
      <c r="J67" s="232"/>
      <c r="K67" s="232"/>
      <c r="L67" s="232"/>
      <c r="M67" s="233"/>
      <c r="N67" s="232"/>
      <c r="O67" s="232"/>
      <c r="P67" s="232"/>
      <c r="Q67" s="232"/>
      <c r="R67" s="232"/>
      <c r="S67" s="233"/>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row>
    <row r="68" spans="1:54" ht="15">
      <c r="A68" s="232"/>
      <c r="B68" s="232"/>
      <c r="C68" s="232"/>
      <c r="D68" s="232"/>
      <c r="E68" s="232"/>
      <c r="F68" s="232"/>
      <c r="G68" s="232"/>
      <c r="H68" s="232"/>
      <c r="I68" s="232"/>
      <c r="J68" s="232"/>
      <c r="K68" s="232"/>
      <c r="L68" s="232"/>
      <c r="M68" s="233"/>
      <c r="N68" s="232"/>
      <c r="O68" s="232"/>
      <c r="P68" s="232"/>
      <c r="Q68" s="232"/>
      <c r="R68" s="232"/>
      <c r="S68" s="233"/>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row>
    <row r="69" spans="1:54" ht="15">
      <c r="A69" s="232"/>
      <c r="B69" s="232"/>
      <c r="C69" s="232"/>
      <c r="D69" s="232"/>
      <c r="E69" s="232"/>
      <c r="F69" s="232"/>
      <c r="G69" s="232"/>
      <c r="H69" s="232"/>
      <c r="I69" s="232"/>
      <c r="J69" s="232"/>
      <c r="K69" s="232"/>
      <c r="L69" s="232"/>
      <c r="M69" s="233"/>
      <c r="N69" s="232"/>
      <c r="O69" s="232"/>
      <c r="P69" s="232"/>
      <c r="Q69" s="232"/>
      <c r="R69" s="232"/>
      <c r="S69" s="233"/>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row>
    <row r="70" spans="1:54" ht="15">
      <c r="A70" s="232"/>
      <c r="B70" s="232"/>
      <c r="C70" s="232"/>
      <c r="D70" s="232"/>
      <c r="E70" s="232"/>
      <c r="F70" s="232"/>
      <c r="G70" s="232"/>
      <c r="H70" s="232"/>
      <c r="I70" s="232"/>
      <c r="J70" s="232"/>
      <c r="K70" s="232"/>
      <c r="L70" s="232"/>
      <c r="M70" s="233"/>
      <c r="N70" s="232"/>
      <c r="O70" s="232"/>
      <c r="P70" s="232"/>
      <c r="Q70" s="232"/>
      <c r="R70" s="232"/>
      <c r="S70" s="233"/>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row>
    <row r="71" spans="1:54" ht="15">
      <c r="A71" s="232"/>
      <c r="B71" s="232"/>
      <c r="C71" s="232"/>
      <c r="D71" s="232"/>
      <c r="E71" s="232"/>
      <c r="F71" s="232"/>
      <c r="G71" s="232"/>
      <c r="H71" s="232"/>
      <c r="I71" s="232"/>
      <c r="J71" s="232"/>
      <c r="K71" s="232"/>
      <c r="L71" s="232"/>
      <c r="M71" s="233"/>
      <c r="N71" s="232"/>
      <c r="O71" s="232"/>
      <c r="P71" s="232"/>
      <c r="Q71" s="232"/>
      <c r="R71" s="232"/>
      <c r="S71" s="233"/>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row>
    <row r="72" spans="1:54" ht="15">
      <c r="A72" s="232"/>
      <c r="B72" s="232"/>
      <c r="C72" s="232"/>
      <c r="D72" s="232"/>
      <c r="E72" s="232"/>
      <c r="F72" s="232"/>
      <c r="G72" s="232"/>
      <c r="H72" s="232"/>
      <c r="I72" s="232"/>
      <c r="J72" s="232"/>
      <c r="K72" s="232"/>
      <c r="L72" s="232"/>
      <c r="M72" s="233"/>
      <c r="N72" s="232"/>
      <c r="O72" s="232"/>
      <c r="P72" s="232"/>
      <c r="Q72" s="232"/>
      <c r="R72" s="232"/>
      <c r="S72" s="233"/>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row>
    <row r="73" spans="1:54" ht="15">
      <c r="A73" s="232"/>
      <c r="B73" s="232"/>
      <c r="C73" s="232"/>
      <c r="D73" s="232"/>
      <c r="E73" s="232"/>
      <c r="F73" s="232"/>
      <c r="G73" s="232"/>
      <c r="H73" s="232"/>
      <c r="I73" s="232"/>
      <c r="J73" s="232"/>
      <c r="K73" s="232"/>
      <c r="L73" s="232"/>
      <c r="M73" s="233"/>
      <c r="N73" s="232"/>
      <c r="O73" s="232"/>
      <c r="P73" s="232"/>
      <c r="Q73" s="232"/>
      <c r="R73" s="232"/>
      <c r="S73" s="233"/>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row>
    <row r="74" spans="1:54" ht="15">
      <c r="A74" s="232"/>
      <c r="B74" s="232"/>
      <c r="C74" s="232"/>
      <c r="D74" s="232"/>
      <c r="E74" s="232"/>
      <c r="F74" s="232"/>
      <c r="G74" s="232"/>
      <c r="H74" s="232"/>
      <c r="I74" s="232"/>
      <c r="J74" s="232"/>
      <c r="K74" s="232"/>
      <c r="L74" s="232"/>
      <c r="M74" s="233"/>
      <c r="N74" s="232"/>
      <c r="O74" s="232"/>
      <c r="P74" s="232"/>
      <c r="Q74" s="232"/>
      <c r="R74" s="232"/>
      <c r="S74" s="233"/>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row>
    <row r="75" spans="1:54" ht="15">
      <c r="A75" s="232"/>
      <c r="B75" s="232"/>
      <c r="C75" s="232"/>
      <c r="D75" s="232"/>
      <c r="E75" s="232"/>
      <c r="F75" s="232"/>
      <c r="G75" s="232"/>
      <c r="H75" s="232"/>
      <c r="I75" s="232"/>
      <c r="J75" s="232"/>
      <c r="K75" s="232"/>
      <c r="L75" s="232"/>
      <c r="M75" s="233"/>
      <c r="N75" s="232"/>
      <c r="O75" s="232"/>
      <c r="P75" s="232"/>
      <c r="Q75" s="232"/>
      <c r="R75" s="232"/>
      <c r="S75" s="233"/>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row>
    <row r="76" spans="1:54" ht="15">
      <c r="A76" s="232"/>
      <c r="B76" s="232"/>
      <c r="C76" s="232"/>
      <c r="D76" s="232"/>
      <c r="E76" s="232"/>
      <c r="F76" s="232"/>
      <c r="G76" s="232"/>
      <c r="H76" s="232"/>
      <c r="I76" s="232"/>
      <c r="J76" s="232"/>
      <c r="K76" s="232"/>
      <c r="L76" s="232"/>
      <c r="M76" s="233"/>
      <c r="N76" s="232"/>
      <c r="O76" s="232"/>
      <c r="P76" s="232"/>
      <c r="Q76" s="232"/>
      <c r="R76" s="232"/>
      <c r="S76" s="233"/>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row>
    <row r="77" spans="1:54" ht="15">
      <c r="A77" s="232"/>
      <c r="B77" s="232"/>
      <c r="C77" s="232"/>
      <c r="D77" s="232"/>
      <c r="E77" s="232"/>
      <c r="F77" s="232"/>
      <c r="G77" s="232"/>
      <c r="H77" s="232"/>
      <c r="I77" s="232"/>
      <c r="J77" s="232"/>
      <c r="K77" s="232"/>
      <c r="L77" s="232"/>
      <c r="M77" s="233"/>
      <c r="N77" s="232"/>
      <c r="O77" s="232"/>
      <c r="P77" s="232"/>
      <c r="Q77" s="232"/>
      <c r="R77" s="232"/>
      <c r="S77" s="233"/>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row>
    <row r="78" spans="1:54" ht="15">
      <c r="A78" s="232"/>
      <c r="B78" s="232"/>
      <c r="C78" s="232"/>
      <c r="D78" s="232"/>
      <c r="E78" s="232"/>
      <c r="F78" s="232"/>
      <c r="G78" s="232"/>
      <c r="H78" s="232"/>
      <c r="I78" s="232"/>
      <c r="J78" s="232"/>
      <c r="K78" s="232"/>
      <c r="L78" s="232"/>
      <c r="M78" s="233"/>
      <c r="N78" s="232"/>
      <c r="O78" s="232"/>
      <c r="P78" s="232"/>
      <c r="Q78" s="232"/>
      <c r="R78" s="232"/>
      <c r="S78" s="233"/>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row>
    <row r="79" spans="1:54" ht="15">
      <c r="A79" s="232"/>
      <c r="B79" s="232"/>
      <c r="C79" s="232"/>
      <c r="D79" s="232"/>
      <c r="E79" s="232"/>
      <c r="F79" s="232"/>
      <c r="G79" s="232"/>
      <c r="H79" s="232"/>
      <c r="I79" s="232"/>
      <c r="J79" s="232"/>
      <c r="K79" s="232"/>
      <c r="L79" s="232"/>
      <c r="M79" s="233"/>
      <c r="N79" s="232"/>
      <c r="O79" s="232"/>
      <c r="P79" s="232"/>
      <c r="Q79" s="232"/>
      <c r="R79" s="232"/>
      <c r="S79" s="233"/>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row>
    <row r="80" spans="1:54" ht="15">
      <c r="A80" s="232"/>
      <c r="B80" s="232"/>
      <c r="C80" s="232"/>
      <c r="D80" s="232"/>
      <c r="E80" s="232"/>
      <c r="F80" s="232"/>
      <c r="G80" s="232"/>
      <c r="H80" s="232"/>
      <c r="I80" s="232"/>
      <c r="J80" s="232"/>
      <c r="K80" s="232"/>
      <c r="L80" s="232"/>
      <c r="M80" s="233"/>
      <c r="N80" s="232"/>
      <c r="O80" s="232"/>
      <c r="P80" s="232"/>
      <c r="Q80" s="232"/>
      <c r="R80" s="232"/>
      <c r="S80" s="233"/>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row>
    <row r="81" spans="1:54" ht="15">
      <c r="A81" s="232"/>
      <c r="B81" s="232"/>
      <c r="C81" s="232"/>
      <c r="D81" s="232"/>
      <c r="E81" s="232"/>
      <c r="F81" s="232"/>
      <c r="G81" s="232"/>
      <c r="H81" s="232"/>
      <c r="I81" s="232"/>
      <c r="J81" s="232"/>
      <c r="K81" s="232"/>
      <c r="L81" s="232"/>
      <c r="M81" s="233"/>
      <c r="N81" s="232"/>
      <c r="O81" s="232"/>
      <c r="P81" s="232"/>
      <c r="Q81" s="232"/>
      <c r="R81" s="232"/>
      <c r="S81" s="233"/>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row>
    <row r="82" spans="1:54" ht="15">
      <c r="A82" s="232"/>
      <c r="B82" s="232"/>
      <c r="C82" s="232"/>
      <c r="D82" s="232"/>
      <c r="E82" s="232"/>
      <c r="F82" s="232"/>
      <c r="G82" s="232"/>
      <c r="H82" s="232"/>
      <c r="I82" s="232"/>
      <c r="J82" s="232"/>
      <c r="K82" s="232"/>
      <c r="L82" s="232"/>
      <c r="M82" s="233"/>
      <c r="N82" s="232"/>
      <c r="O82" s="232"/>
      <c r="P82" s="232"/>
      <c r="Q82" s="232"/>
      <c r="R82" s="232"/>
      <c r="S82" s="233"/>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row>
    <row r="83" spans="1:54" ht="15">
      <c r="A83" s="232"/>
      <c r="B83" s="232"/>
      <c r="C83" s="232"/>
      <c r="D83" s="232"/>
      <c r="E83" s="232"/>
      <c r="F83" s="232"/>
      <c r="G83" s="232"/>
      <c r="H83" s="232"/>
      <c r="I83" s="232"/>
      <c r="J83" s="232"/>
      <c r="K83" s="232"/>
      <c r="L83" s="232"/>
      <c r="M83" s="233"/>
      <c r="N83" s="232"/>
      <c r="O83" s="232"/>
      <c r="P83" s="232"/>
      <c r="Q83" s="232"/>
      <c r="R83" s="232"/>
      <c r="S83" s="233"/>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row>
    <row r="84" spans="1:54" ht="15">
      <c r="A84" s="232"/>
      <c r="B84" s="232"/>
      <c r="C84" s="232"/>
      <c r="D84" s="232"/>
      <c r="E84" s="232"/>
      <c r="F84" s="232"/>
      <c r="G84" s="232"/>
      <c r="H84" s="232"/>
      <c r="I84" s="232"/>
      <c r="J84" s="232"/>
      <c r="K84" s="232"/>
      <c r="L84" s="232"/>
      <c r="M84" s="233"/>
      <c r="N84" s="232"/>
      <c r="O84" s="232"/>
      <c r="P84" s="232"/>
      <c r="Q84" s="232"/>
      <c r="R84" s="232"/>
      <c r="S84" s="233"/>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row>
    <row r="85" spans="1:54" ht="15">
      <c r="A85" s="232"/>
      <c r="B85" s="232"/>
      <c r="C85" s="232"/>
      <c r="D85" s="232"/>
      <c r="E85" s="232"/>
      <c r="F85" s="232"/>
      <c r="G85" s="232"/>
      <c r="H85" s="232"/>
      <c r="I85" s="232"/>
      <c r="J85" s="232"/>
      <c r="K85" s="232"/>
      <c r="L85" s="232"/>
      <c r="M85" s="233"/>
      <c r="N85" s="232"/>
      <c r="O85" s="232"/>
      <c r="P85" s="232"/>
      <c r="Q85" s="232"/>
      <c r="R85" s="232"/>
      <c r="S85" s="233"/>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row>
    <row r="86" spans="1:54" ht="15">
      <c r="A86" s="232"/>
      <c r="B86" s="232"/>
      <c r="C86" s="232"/>
      <c r="D86" s="232"/>
      <c r="E86" s="232"/>
      <c r="F86" s="232"/>
      <c r="G86" s="232"/>
      <c r="H86" s="232"/>
      <c r="I86" s="232"/>
      <c r="J86" s="232"/>
      <c r="K86" s="232"/>
      <c r="L86" s="232"/>
      <c r="M86" s="233"/>
      <c r="N86" s="232"/>
      <c r="O86" s="232"/>
      <c r="P86" s="232"/>
      <c r="Q86" s="232"/>
      <c r="R86" s="232"/>
      <c r="S86" s="233"/>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row>
    <row r="87" spans="1:54" ht="15">
      <c r="A87" s="232"/>
      <c r="B87" s="232"/>
      <c r="C87" s="232"/>
      <c r="D87" s="232"/>
      <c r="E87" s="232"/>
      <c r="F87" s="232"/>
      <c r="G87" s="232"/>
      <c r="H87" s="232"/>
      <c r="I87" s="232"/>
      <c r="J87" s="232"/>
      <c r="K87" s="232"/>
      <c r="L87" s="232"/>
      <c r="M87" s="233"/>
      <c r="N87" s="232"/>
      <c r="O87" s="232"/>
      <c r="P87" s="232"/>
      <c r="Q87" s="232"/>
      <c r="R87" s="232"/>
      <c r="S87" s="233"/>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row>
    <row r="88" spans="1:54" ht="15">
      <c r="A88" s="232"/>
      <c r="B88" s="232"/>
      <c r="C88" s="232"/>
      <c r="D88" s="232"/>
      <c r="E88" s="232"/>
      <c r="F88" s="232"/>
      <c r="G88" s="232"/>
      <c r="H88" s="232"/>
      <c r="I88" s="232"/>
      <c r="J88" s="232"/>
      <c r="K88" s="232"/>
      <c r="L88" s="232"/>
      <c r="M88" s="233"/>
      <c r="N88" s="232"/>
      <c r="O88" s="232"/>
      <c r="P88" s="232"/>
      <c r="Q88" s="232"/>
      <c r="R88" s="232"/>
      <c r="S88" s="233"/>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row>
    <row r="89" spans="1:54" ht="15">
      <c r="A89" s="232"/>
      <c r="B89" s="232"/>
      <c r="C89" s="232"/>
      <c r="D89" s="232"/>
      <c r="E89" s="232"/>
      <c r="F89" s="232"/>
      <c r="G89" s="232"/>
      <c r="H89" s="232"/>
      <c r="I89" s="232"/>
      <c r="J89" s="232"/>
      <c r="K89" s="232"/>
      <c r="L89" s="232"/>
      <c r="M89" s="233"/>
      <c r="N89" s="232"/>
      <c r="O89" s="232"/>
      <c r="P89" s="232"/>
      <c r="Q89" s="232"/>
      <c r="R89" s="232"/>
      <c r="S89" s="233"/>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row>
    <row r="90" spans="1:54" ht="15">
      <c r="A90" s="232"/>
      <c r="B90" s="232"/>
      <c r="C90" s="232"/>
      <c r="D90" s="232"/>
      <c r="E90" s="232"/>
      <c r="F90" s="232"/>
      <c r="G90" s="232"/>
      <c r="H90" s="232"/>
      <c r="I90" s="232"/>
      <c r="J90" s="232"/>
      <c r="K90" s="232"/>
      <c r="L90" s="232"/>
      <c r="M90" s="233"/>
      <c r="N90" s="232"/>
      <c r="O90" s="232"/>
      <c r="P90" s="232"/>
      <c r="Q90" s="232"/>
      <c r="R90" s="232"/>
      <c r="S90" s="233"/>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row>
    <row r="91" spans="1:54" ht="15">
      <c r="A91" s="232"/>
      <c r="B91" s="232"/>
      <c r="C91" s="232"/>
      <c r="D91" s="232"/>
      <c r="E91" s="232"/>
      <c r="F91" s="232"/>
      <c r="G91" s="232"/>
      <c r="H91" s="232"/>
      <c r="I91" s="232"/>
      <c r="J91" s="232"/>
      <c r="K91" s="232"/>
      <c r="L91" s="232"/>
      <c r="M91" s="233"/>
      <c r="N91" s="232"/>
      <c r="O91" s="232"/>
      <c r="P91" s="232"/>
      <c r="Q91" s="232"/>
      <c r="R91" s="232"/>
      <c r="S91" s="233"/>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row>
    <row r="92" spans="1:54" ht="15">
      <c r="A92" s="232"/>
      <c r="B92" s="232"/>
      <c r="C92" s="232"/>
      <c r="D92" s="232"/>
      <c r="E92" s="232"/>
      <c r="F92" s="232"/>
      <c r="G92" s="232"/>
      <c r="H92" s="232"/>
      <c r="I92" s="232"/>
      <c r="J92" s="232"/>
      <c r="K92" s="232"/>
      <c r="L92" s="232"/>
      <c r="M92" s="233"/>
      <c r="N92" s="232"/>
      <c r="O92" s="232"/>
      <c r="P92" s="232"/>
      <c r="Q92" s="232"/>
      <c r="R92" s="232"/>
      <c r="S92" s="233"/>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row>
    <row r="93" spans="1:54" ht="15">
      <c r="A93" s="232"/>
      <c r="B93" s="232"/>
      <c r="C93" s="232"/>
      <c r="D93" s="232"/>
      <c r="E93" s="232"/>
      <c r="F93" s="232"/>
      <c r="G93" s="232"/>
      <c r="H93" s="232"/>
      <c r="I93" s="232"/>
      <c r="J93" s="232"/>
      <c r="K93" s="232"/>
      <c r="L93" s="232"/>
      <c r="M93" s="233"/>
      <c r="N93" s="232"/>
      <c r="O93" s="232"/>
      <c r="P93" s="232"/>
      <c r="Q93" s="232"/>
      <c r="R93" s="232"/>
      <c r="S93" s="233"/>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2"/>
      <c r="BA93" s="232"/>
      <c r="BB93" s="232"/>
    </row>
    <row r="94" spans="1:54" ht="15">
      <c r="A94" s="232"/>
      <c r="B94" s="232"/>
      <c r="C94" s="232"/>
      <c r="D94" s="232"/>
      <c r="E94" s="232"/>
      <c r="F94" s="232"/>
      <c r="G94" s="232"/>
      <c r="H94" s="232"/>
      <c r="I94" s="232"/>
      <c r="J94" s="232"/>
      <c r="K94" s="232"/>
      <c r="L94" s="232"/>
      <c r="M94" s="233"/>
      <c r="N94" s="232"/>
      <c r="O94" s="232"/>
      <c r="P94" s="232"/>
      <c r="Q94" s="232"/>
      <c r="R94" s="232"/>
      <c r="S94" s="233"/>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row>
    <row r="95" spans="1:54" ht="15">
      <c r="A95" s="232"/>
      <c r="B95" s="232"/>
      <c r="C95" s="232"/>
      <c r="D95" s="232"/>
      <c r="E95" s="232"/>
      <c r="F95" s="232"/>
      <c r="G95" s="232"/>
      <c r="H95" s="232"/>
      <c r="I95" s="232"/>
      <c r="J95" s="232"/>
      <c r="K95" s="232"/>
      <c r="L95" s="232"/>
      <c r="M95" s="233"/>
      <c r="N95" s="232"/>
      <c r="O95" s="232"/>
      <c r="P95" s="232"/>
      <c r="Q95" s="232"/>
      <c r="R95" s="232"/>
      <c r="S95" s="233"/>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row>
    <row r="96" spans="1:54" ht="15">
      <c r="A96" s="232"/>
      <c r="B96" s="232"/>
      <c r="C96" s="232"/>
      <c r="D96" s="232"/>
      <c r="E96" s="232"/>
      <c r="F96" s="232"/>
      <c r="G96" s="232"/>
      <c r="H96" s="232"/>
      <c r="I96" s="232"/>
      <c r="J96" s="232"/>
      <c r="K96" s="232"/>
      <c r="L96" s="232"/>
      <c r="M96" s="233"/>
      <c r="N96" s="232"/>
      <c r="O96" s="232"/>
      <c r="P96" s="232"/>
      <c r="Q96" s="232"/>
      <c r="R96" s="232"/>
      <c r="S96" s="233"/>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2"/>
      <c r="BA96" s="232"/>
      <c r="BB96" s="232"/>
    </row>
    <row r="97" spans="1:54" ht="15">
      <c r="A97" s="232"/>
      <c r="B97" s="232"/>
      <c r="C97" s="232"/>
      <c r="D97" s="232"/>
      <c r="E97" s="232"/>
      <c r="F97" s="232"/>
      <c r="G97" s="232"/>
      <c r="H97" s="232"/>
      <c r="I97" s="232"/>
      <c r="J97" s="232"/>
      <c r="K97" s="232"/>
      <c r="L97" s="232"/>
      <c r="M97" s="233"/>
      <c r="N97" s="232"/>
      <c r="O97" s="232"/>
      <c r="P97" s="232"/>
      <c r="Q97" s="232"/>
      <c r="R97" s="232"/>
      <c r="S97" s="233"/>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row>
    <row r="98" spans="1:54" ht="15">
      <c r="A98" s="232"/>
      <c r="B98" s="232"/>
      <c r="C98" s="232"/>
      <c r="D98" s="232"/>
      <c r="E98" s="232"/>
      <c r="F98" s="232"/>
      <c r="G98" s="232"/>
      <c r="H98" s="232"/>
      <c r="I98" s="232"/>
      <c r="J98" s="232"/>
      <c r="K98" s="232"/>
      <c r="L98" s="232"/>
      <c r="M98" s="233"/>
      <c r="N98" s="232"/>
      <c r="O98" s="232"/>
      <c r="P98" s="232"/>
      <c r="Q98" s="232"/>
      <c r="R98" s="232"/>
      <c r="S98" s="233"/>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row>
    <row r="99" spans="1:54" ht="15">
      <c r="A99" s="232"/>
      <c r="B99" s="232"/>
      <c r="C99" s="232"/>
      <c r="D99" s="232"/>
      <c r="E99" s="232"/>
      <c r="F99" s="232"/>
      <c r="G99" s="232"/>
      <c r="H99" s="232"/>
      <c r="I99" s="232"/>
      <c r="J99" s="232"/>
      <c r="K99" s="232"/>
      <c r="L99" s="232"/>
      <c r="M99" s="233"/>
      <c r="N99" s="232"/>
      <c r="O99" s="232"/>
      <c r="P99" s="232"/>
      <c r="Q99" s="232"/>
      <c r="R99" s="232"/>
      <c r="S99" s="233"/>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row>
    <row r="100" spans="1:54" ht="15">
      <c r="A100" s="232"/>
      <c r="B100" s="232"/>
      <c r="C100" s="232"/>
      <c r="D100" s="232"/>
      <c r="E100" s="232"/>
      <c r="F100" s="232"/>
      <c r="G100" s="232"/>
      <c r="H100" s="232"/>
      <c r="I100" s="232"/>
      <c r="J100" s="232"/>
      <c r="K100" s="232"/>
      <c r="L100" s="232"/>
      <c r="M100" s="233"/>
      <c r="N100" s="232"/>
      <c r="O100" s="232"/>
      <c r="P100" s="232"/>
      <c r="Q100" s="232"/>
      <c r="R100" s="232"/>
      <c r="S100" s="233"/>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row>
    <row r="101" spans="1:54" ht="15">
      <c r="A101" s="232"/>
      <c r="B101" s="232"/>
      <c r="C101" s="232"/>
      <c r="D101" s="232"/>
      <c r="E101" s="232"/>
      <c r="F101" s="232"/>
      <c r="G101" s="232"/>
      <c r="H101" s="232"/>
      <c r="I101" s="232"/>
      <c r="J101" s="232"/>
      <c r="K101" s="232"/>
      <c r="L101" s="232"/>
      <c r="M101" s="233"/>
      <c r="N101" s="232"/>
      <c r="O101" s="232"/>
      <c r="P101" s="232"/>
      <c r="Q101" s="232"/>
      <c r="R101" s="232"/>
      <c r="S101" s="233"/>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row>
    <row r="102" spans="1:54" ht="15">
      <c r="A102" s="232"/>
      <c r="B102" s="232"/>
      <c r="C102" s="232"/>
      <c r="D102" s="232"/>
      <c r="E102" s="232"/>
      <c r="F102" s="232"/>
      <c r="G102" s="232"/>
      <c r="H102" s="232"/>
      <c r="I102" s="232"/>
      <c r="J102" s="232"/>
      <c r="K102" s="232"/>
      <c r="L102" s="232"/>
      <c r="M102" s="233"/>
      <c r="N102" s="232"/>
      <c r="O102" s="232"/>
      <c r="P102" s="232"/>
      <c r="Q102" s="232"/>
      <c r="R102" s="232"/>
      <c r="S102" s="233"/>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row>
    <row r="103" spans="1:54" ht="15">
      <c r="A103" s="232"/>
      <c r="B103" s="232"/>
      <c r="C103" s="232"/>
      <c r="D103" s="232"/>
      <c r="E103" s="232"/>
      <c r="F103" s="232"/>
      <c r="G103" s="232"/>
      <c r="H103" s="232"/>
      <c r="I103" s="232"/>
      <c r="J103" s="232"/>
      <c r="K103" s="232"/>
      <c r="L103" s="232"/>
      <c r="M103" s="233"/>
      <c r="N103" s="232"/>
      <c r="O103" s="232"/>
      <c r="P103" s="232"/>
      <c r="Q103" s="232"/>
      <c r="R103" s="232"/>
      <c r="S103" s="233"/>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row>
    <row r="104" spans="1:54" ht="15">
      <c r="A104" s="232"/>
      <c r="B104" s="232"/>
      <c r="C104" s="232"/>
      <c r="D104" s="232"/>
      <c r="E104" s="232"/>
      <c r="F104" s="232"/>
      <c r="G104" s="232"/>
      <c r="H104" s="232"/>
      <c r="I104" s="232"/>
      <c r="J104" s="232"/>
      <c r="K104" s="232"/>
      <c r="L104" s="232"/>
      <c r="M104" s="233"/>
      <c r="N104" s="232"/>
      <c r="O104" s="232"/>
      <c r="P104" s="232"/>
      <c r="Q104" s="232"/>
      <c r="R104" s="232"/>
      <c r="S104" s="233"/>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row>
    <row r="105" spans="1:54" ht="15">
      <c r="A105" s="232"/>
      <c r="B105" s="232"/>
      <c r="C105" s="232"/>
      <c r="D105" s="232"/>
      <c r="E105" s="232"/>
      <c r="F105" s="232"/>
      <c r="G105" s="232"/>
      <c r="H105" s="232"/>
      <c r="I105" s="232"/>
      <c r="J105" s="232"/>
      <c r="K105" s="232"/>
      <c r="L105" s="232"/>
      <c r="M105" s="233"/>
      <c r="N105" s="232"/>
      <c r="O105" s="232"/>
      <c r="P105" s="232"/>
      <c r="Q105" s="232"/>
      <c r="R105" s="232"/>
      <c r="S105" s="233"/>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row>
  </sheetData>
  <sheetProtection/>
  <mergeCells count="27">
    <mergeCell ref="A1:B8"/>
    <mergeCell ref="C1:BA1"/>
    <mergeCell ref="BB1:BB8"/>
    <mergeCell ref="C2:BA2"/>
    <mergeCell ref="C3:BA3"/>
    <mergeCell ref="C4:BA4"/>
    <mergeCell ref="C5:BA5"/>
    <mergeCell ref="C6:BA6"/>
    <mergeCell ref="C7:BA7"/>
    <mergeCell ref="C8:BA8"/>
    <mergeCell ref="A9:BB9"/>
    <mergeCell ref="A10:BB10"/>
    <mergeCell ref="A11:BB11"/>
    <mergeCell ref="A12:BB12"/>
    <mergeCell ref="A13:O13"/>
    <mergeCell ref="P13:S13"/>
    <mergeCell ref="T13:AE13"/>
    <mergeCell ref="AF13:AZ13"/>
    <mergeCell ref="BA13:BA14"/>
    <mergeCell ref="BB13:BB14"/>
    <mergeCell ref="G14:M14"/>
    <mergeCell ref="A16:A25"/>
    <mergeCell ref="B16:B21"/>
    <mergeCell ref="E16:E21"/>
    <mergeCell ref="B22:B25"/>
    <mergeCell ref="E22:E25"/>
    <mergeCell ref="F17:F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B105"/>
  <sheetViews>
    <sheetView zoomScale="62" zoomScaleNormal="62" zoomScalePageLayoutView="0" workbookViewId="0" topLeftCell="A7">
      <selection activeCell="AM1" sqref="A1:IV16384"/>
    </sheetView>
  </sheetViews>
  <sheetFormatPr defaultColWidth="11.421875" defaultRowHeight="15"/>
  <cols>
    <col min="1" max="1" width="15.00390625" style="1" customWidth="1"/>
    <col min="2" max="2" width="20.00390625" style="1" customWidth="1"/>
    <col min="3" max="3" width="10.57421875" style="1" customWidth="1"/>
    <col min="4" max="4" width="22.421875" style="1" customWidth="1"/>
    <col min="5" max="5" width="14.00390625" style="1" customWidth="1"/>
    <col min="6" max="6" width="24.28125" style="1" customWidth="1"/>
    <col min="7" max="12" width="6.00390625" style="1" customWidth="1"/>
    <col min="13" max="13" width="6.00390625" style="2" customWidth="1"/>
    <col min="14" max="14" width="24.140625" style="1" customWidth="1"/>
    <col min="15" max="15" width="22.28125" style="1" customWidth="1"/>
    <col min="16" max="16" width="9.421875" style="1" customWidth="1"/>
    <col min="17" max="17" width="19.421875" style="1" customWidth="1"/>
    <col min="18" max="18" width="20.8515625" style="1" customWidth="1"/>
    <col min="19" max="19" width="20.00390625" style="2" customWidth="1"/>
    <col min="20" max="31" width="14.28125" style="1" customWidth="1"/>
    <col min="32" max="32" width="18.8515625" style="205" customWidth="1"/>
    <col min="33" max="33" width="12.421875" style="1" customWidth="1"/>
    <col min="34" max="34" width="14.7109375" style="1" customWidth="1"/>
    <col min="35" max="35" width="18.00390625" style="210" customWidth="1"/>
    <col min="36" max="36" width="12.421875" style="1" customWidth="1"/>
    <col min="37" max="37" width="19.28125" style="210" customWidth="1"/>
    <col min="38" max="38" width="16.57421875" style="1" customWidth="1"/>
    <col min="39" max="39" width="14.7109375" style="1" customWidth="1"/>
    <col min="40" max="40" width="19.28125" style="222" customWidth="1"/>
    <col min="41" max="41" width="13.7109375" style="1" customWidth="1"/>
    <col min="42" max="42" width="18.00390625" style="217" customWidth="1"/>
    <col min="43" max="43" width="19.140625" style="1" customWidth="1"/>
    <col min="44" max="44" width="19.421875" style="1" customWidth="1"/>
    <col min="45" max="45" width="19.421875" style="196" customWidth="1"/>
    <col min="46" max="46" width="19.421875" style="1" customWidth="1"/>
    <col min="47" max="47" width="19.421875" style="196" customWidth="1"/>
    <col min="48" max="49" width="19.421875" style="1" customWidth="1"/>
    <col min="50" max="50" width="19.421875" style="227" customWidth="1"/>
    <col min="51" max="51" width="19.421875" style="1" customWidth="1"/>
    <col min="52" max="52" width="19.421875" style="227" customWidth="1"/>
    <col min="53" max="53" width="28.140625" style="1" customWidth="1"/>
    <col min="54" max="54" width="43.00390625" style="1" customWidth="1"/>
    <col min="55" max="16384" width="11.421875" style="8" customWidth="1"/>
  </cols>
  <sheetData>
    <row r="1" spans="1:54" s="7" customFormat="1" ht="15.75">
      <c r="A1" s="362"/>
      <c r="B1" s="363"/>
      <c r="C1" s="391" t="s">
        <v>0</v>
      </c>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3"/>
      <c r="BB1" s="375" t="s">
        <v>33</v>
      </c>
    </row>
    <row r="2" spans="1:54" s="7" customFormat="1" ht="15.75">
      <c r="A2" s="364"/>
      <c r="B2" s="365"/>
      <c r="C2" s="394" t="s">
        <v>1</v>
      </c>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6"/>
      <c r="BB2" s="376"/>
    </row>
    <row r="3" spans="1:54" s="7" customFormat="1" ht="15.75">
      <c r="A3" s="364"/>
      <c r="B3" s="365"/>
      <c r="C3" s="394" t="s">
        <v>2</v>
      </c>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6"/>
      <c r="BB3" s="376"/>
    </row>
    <row r="4" spans="1:54" s="7" customFormat="1" ht="15.75">
      <c r="A4" s="364"/>
      <c r="B4" s="365"/>
      <c r="C4" s="394"/>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6"/>
      <c r="BB4" s="376"/>
    </row>
    <row r="5" spans="1:54" s="7" customFormat="1" ht="15.75">
      <c r="A5" s="364"/>
      <c r="B5" s="365"/>
      <c r="C5" s="394" t="s">
        <v>3</v>
      </c>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6"/>
      <c r="BB5" s="376"/>
    </row>
    <row r="6" spans="1:54" s="7" customFormat="1" ht="15.75">
      <c r="A6" s="364"/>
      <c r="B6" s="365"/>
      <c r="C6" s="394" t="s">
        <v>141</v>
      </c>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6"/>
      <c r="BB6" s="376"/>
    </row>
    <row r="7" spans="1:54" s="7" customFormat="1" ht="15.75">
      <c r="A7" s="364"/>
      <c r="B7" s="365"/>
      <c r="C7" s="394"/>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6"/>
      <c r="BB7" s="376"/>
    </row>
    <row r="8" spans="1:54" s="7" customFormat="1" ht="16.5" thickBot="1">
      <c r="A8" s="366"/>
      <c r="B8" s="367"/>
      <c r="C8" s="359"/>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1"/>
      <c r="BB8" s="377"/>
    </row>
    <row r="9" spans="1:54" s="9" customFormat="1" ht="27" customHeight="1">
      <c r="A9" s="372" t="s">
        <v>215</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4"/>
    </row>
    <row r="10" spans="1:54" ht="27" customHeight="1">
      <c r="A10" s="343" t="s">
        <v>119</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5"/>
    </row>
    <row r="11" spans="1:54" ht="27" customHeight="1">
      <c r="A11" s="343" t="s">
        <v>216</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5"/>
    </row>
    <row r="12" spans="1:54" s="7" customFormat="1" ht="15.75">
      <c r="A12" s="354"/>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6"/>
    </row>
    <row r="13" spans="1:54" ht="90" customHeight="1">
      <c r="A13" s="385" t="s">
        <v>24</v>
      </c>
      <c r="B13" s="386"/>
      <c r="C13" s="386"/>
      <c r="D13" s="386"/>
      <c r="E13" s="386"/>
      <c r="F13" s="386"/>
      <c r="G13" s="386"/>
      <c r="H13" s="386"/>
      <c r="I13" s="386"/>
      <c r="J13" s="386"/>
      <c r="K13" s="386"/>
      <c r="L13" s="386"/>
      <c r="M13" s="386"/>
      <c r="N13" s="386"/>
      <c r="O13" s="386"/>
      <c r="P13" s="386" t="s">
        <v>25</v>
      </c>
      <c r="Q13" s="386"/>
      <c r="R13" s="386"/>
      <c r="S13" s="386"/>
      <c r="T13" s="387" t="s">
        <v>29</v>
      </c>
      <c r="U13" s="388"/>
      <c r="V13" s="388"/>
      <c r="W13" s="388"/>
      <c r="X13" s="388"/>
      <c r="Y13" s="388"/>
      <c r="Z13" s="388"/>
      <c r="AA13" s="388"/>
      <c r="AB13" s="388"/>
      <c r="AC13" s="388"/>
      <c r="AD13" s="388"/>
      <c r="AE13" s="389"/>
      <c r="AF13" s="386" t="s">
        <v>23</v>
      </c>
      <c r="AG13" s="386"/>
      <c r="AH13" s="386"/>
      <c r="AI13" s="386"/>
      <c r="AJ13" s="386"/>
      <c r="AK13" s="386"/>
      <c r="AL13" s="386"/>
      <c r="AM13" s="386"/>
      <c r="AN13" s="386"/>
      <c r="AO13" s="386"/>
      <c r="AP13" s="386"/>
      <c r="AQ13" s="386"/>
      <c r="AR13" s="386"/>
      <c r="AS13" s="386"/>
      <c r="AT13" s="386"/>
      <c r="AU13" s="386"/>
      <c r="AV13" s="386"/>
      <c r="AW13" s="386"/>
      <c r="AX13" s="386"/>
      <c r="AY13" s="386"/>
      <c r="AZ13" s="386"/>
      <c r="BA13" s="386" t="s">
        <v>11</v>
      </c>
      <c r="BB13" s="390" t="s">
        <v>12</v>
      </c>
    </row>
    <row r="14" spans="1:54" s="9" customFormat="1" ht="88.5" customHeight="1">
      <c r="A14" s="17" t="s">
        <v>4</v>
      </c>
      <c r="B14" s="11" t="s">
        <v>5</v>
      </c>
      <c r="C14" s="12" t="s">
        <v>6</v>
      </c>
      <c r="D14" s="12" t="s">
        <v>7</v>
      </c>
      <c r="E14" s="163" t="s">
        <v>8</v>
      </c>
      <c r="F14" s="163" t="s">
        <v>9</v>
      </c>
      <c r="G14" s="358" t="s">
        <v>27</v>
      </c>
      <c r="H14" s="358"/>
      <c r="I14" s="358"/>
      <c r="J14" s="358"/>
      <c r="K14" s="358"/>
      <c r="L14" s="358"/>
      <c r="M14" s="358"/>
      <c r="N14" s="14" t="s">
        <v>26</v>
      </c>
      <c r="O14" s="14" t="s">
        <v>28</v>
      </c>
      <c r="P14" s="15" t="s">
        <v>10</v>
      </c>
      <c r="Q14" s="15" t="s">
        <v>13</v>
      </c>
      <c r="R14" s="16" t="s">
        <v>22</v>
      </c>
      <c r="S14" s="16" t="s">
        <v>21</v>
      </c>
      <c r="T14" s="14" t="s">
        <v>34</v>
      </c>
      <c r="U14" s="14" t="s">
        <v>35</v>
      </c>
      <c r="V14" s="14" t="s">
        <v>36</v>
      </c>
      <c r="W14" s="14" t="s">
        <v>37</v>
      </c>
      <c r="X14" s="14" t="s">
        <v>38</v>
      </c>
      <c r="Y14" s="14" t="s">
        <v>39</v>
      </c>
      <c r="Z14" s="14" t="s">
        <v>40</v>
      </c>
      <c r="AA14" s="14" t="s">
        <v>41</v>
      </c>
      <c r="AB14" s="14" t="s">
        <v>42</v>
      </c>
      <c r="AC14" s="14" t="s">
        <v>43</v>
      </c>
      <c r="AD14" s="14" t="s">
        <v>44</v>
      </c>
      <c r="AE14" s="14" t="s">
        <v>45</v>
      </c>
      <c r="AF14" s="200" t="s">
        <v>19</v>
      </c>
      <c r="AG14" s="166" t="s">
        <v>14</v>
      </c>
      <c r="AH14" s="166" t="s">
        <v>15</v>
      </c>
      <c r="AI14" s="166" t="s">
        <v>16</v>
      </c>
      <c r="AJ14" s="166" t="s">
        <v>17</v>
      </c>
      <c r="AK14" s="166" t="s">
        <v>30</v>
      </c>
      <c r="AL14" s="168" t="s">
        <v>14</v>
      </c>
      <c r="AM14" s="168" t="s">
        <v>15</v>
      </c>
      <c r="AN14" s="168" t="s">
        <v>16</v>
      </c>
      <c r="AO14" s="168" t="s">
        <v>17</v>
      </c>
      <c r="AP14" s="213" t="s">
        <v>31</v>
      </c>
      <c r="AQ14" s="11" t="s">
        <v>14</v>
      </c>
      <c r="AR14" s="11" t="s">
        <v>15</v>
      </c>
      <c r="AS14" s="193" t="s">
        <v>16</v>
      </c>
      <c r="AT14" s="11" t="s">
        <v>17</v>
      </c>
      <c r="AU14" s="193" t="s">
        <v>32</v>
      </c>
      <c r="AV14" s="171" t="s">
        <v>14</v>
      </c>
      <c r="AW14" s="171" t="s">
        <v>15</v>
      </c>
      <c r="AX14" s="172" t="s">
        <v>16</v>
      </c>
      <c r="AY14" s="171" t="s">
        <v>17</v>
      </c>
      <c r="AZ14" s="172" t="s">
        <v>18</v>
      </c>
      <c r="BA14" s="386"/>
      <c r="BB14" s="390"/>
    </row>
    <row r="15" spans="1:54" s="9" customFormat="1" ht="28.5" customHeight="1">
      <c r="A15" s="173">
        <v>1</v>
      </c>
      <c r="B15" s="174">
        <v>2</v>
      </c>
      <c r="C15" s="174">
        <v>3</v>
      </c>
      <c r="D15" s="174">
        <v>4</v>
      </c>
      <c r="E15" s="174">
        <v>5</v>
      </c>
      <c r="F15" s="174">
        <v>6</v>
      </c>
      <c r="G15" s="174">
        <v>7</v>
      </c>
      <c r="H15" s="174">
        <v>8</v>
      </c>
      <c r="I15" s="174">
        <v>9</v>
      </c>
      <c r="J15" s="174">
        <v>10</v>
      </c>
      <c r="K15" s="174">
        <v>11</v>
      </c>
      <c r="L15" s="174">
        <v>12</v>
      </c>
      <c r="M15" s="174">
        <v>13</v>
      </c>
      <c r="N15" s="174">
        <v>14</v>
      </c>
      <c r="O15" s="174">
        <v>15</v>
      </c>
      <c r="P15" s="174">
        <v>16</v>
      </c>
      <c r="Q15" s="174">
        <v>17</v>
      </c>
      <c r="R15" s="174">
        <v>18</v>
      </c>
      <c r="S15" s="174">
        <v>19</v>
      </c>
      <c r="T15" s="174">
        <v>20</v>
      </c>
      <c r="U15" s="174">
        <v>21</v>
      </c>
      <c r="V15" s="174">
        <v>22</v>
      </c>
      <c r="W15" s="174">
        <v>23</v>
      </c>
      <c r="X15" s="174">
        <v>24</v>
      </c>
      <c r="Y15" s="174">
        <v>25</v>
      </c>
      <c r="Z15" s="174">
        <v>26</v>
      </c>
      <c r="AA15" s="174">
        <v>27</v>
      </c>
      <c r="AB15" s="174">
        <v>28</v>
      </c>
      <c r="AC15" s="174">
        <v>29</v>
      </c>
      <c r="AD15" s="174">
        <v>30</v>
      </c>
      <c r="AE15" s="174">
        <v>31</v>
      </c>
      <c r="AF15" s="201">
        <v>32</v>
      </c>
      <c r="AG15" s="174">
        <v>33</v>
      </c>
      <c r="AH15" s="174">
        <v>34</v>
      </c>
      <c r="AI15" s="206">
        <v>35</v>
      </c>
      <c r="AJ15" s="174">
        <v>36</v>
      </c>
      <c r="AK15" s="206">
        <v>37</v>
      </c>
      <c r="AL15" s="174">
        <v>38</v>
      </c>
      <c r="AM15" s="174">
        <v>39</v>
      </c>
      <c r="AN15" s="218">
        <v>40</v>
      </c>
      <c r="AO15" s="174">
        <v>41</v>
      </c>
      <c r="AP15" s="214">
        <v>42</v>
      </c>
      <c r="AQ15" s="174">
        <v>43</v>
      </c>
      <c r="AR15" s="174">
        <v>44</v>
      </c>
      <c r="AS15" s="194">
        <v>45</v>
      </c>
      <c r="AT15" s="174">
        <v>46</v>
      </c>
      <c r="AU15" s="194">
        <v>47</v>
      </c>
      <c r="AV15" s="174">
        <v>48</v>
      </c>
      <c r="AW15" s="174">
        <v>49</v>
      </c>
      <c r="AX15" s="224">
        <v>50</v>
      </c>
      <c r="AY15" s="174">
        <v>51</v>
      </c>
      <c r="AZ15" s="224">
        <v>52</v>
      </c>
      <c r="BA15" s="174">
        <v>53</v>
      </c>
      <c r="BB15" s="174">
        <v>54</v>
      </c>
    </row>
    <row r="16" spans="1:54" ht="210" customHeight="1" hidden="1">
      <c r="A16" s="397" t="s">
        <v>184</v>
      </c>
      <c r="B16" s="191" t="s">
        <v>217</v>
      </c>
      <c r="C16" s="175">
        <v>0.25</v>
      </c>
      <c r="D16" s="175" t="s">
        <v>146</v>
      </c>
      <c r="E16" s="382">
        <v>2012170010105</v>
      </c>
      <c r="F16" s="175" t="s">
        <v>147</v>
      </c>
      <c r="G16" s="183">
        <v>26</v>
      </c>
      <c r="H16" s="184">
        <v>3</v>
      </c>
      <c r="I16" s="184">
        <v>33</v>
      </c>
      <c r="J16" s="184">
        <v>32</v>
      </c>
      <c r="K16" s="184">
        <v>12</v>
      </c>
      <c r="L16" s="184">
        <v>9</v>
      </c>
      <c r="M16" s="162">
        <v>2</v>
      </c>
      <c r="N16" s="6" t="s">
        <v>148</v>
      </c>
      <c r="O16" s="176">
        <v>16078001</v>
      </c>
      <c r="P16" s="6" t="s">
        <v>149</v>
      </c>
      <c r="Q16" s="175" t="s">
        <v>150</v>
      </c>
      <c r="R16" s="175" t="s">
        <v>151</v>
      </c>
      <c r="S16" s="175" t="s">
        <v>151</v>
      </c>
      <c r="T16" s="175" t="s">
        <v>151</v>
      </c>
      <c r="U16" s="175" t="s">
        <v>151</v>
      </c>
      <c r="V16" s="175" t="s">
        <v>151</v>
      </c>
      <c r="W16" s="175" t="s">
        <v>151</v>
      </c>
      <c r="X16" s="175" t="s">
        <v>151</v>
      </c>
      <c r="Y16" s="175" t="s">
        <v>151</v>
      </c>
      <c r="Z16" s="175" t="s">
        <v>151</v>
      </c>
      <c r="AA16" s="175" t="s">
        <v>151</v>
      </c>
      <c r="AB16" s="175" t="s">
        <v>152</v>
      </c>
      <c r="AC16" s="175" t="s">
        <v>152</v>
      </c>
      <c r="AD16" s="175" t="s">
        <v>152</v>
      </c>
      <c r="AE16" s="175" t="s">
        <v>152</v>
      </c>
      <c r="AF16" s="202"/>
      <c r="AG16" s="6"/>
      <c r="AH16" s="6"/>
      <c r="AI16" s="207"/>
      <c r="AJ16" s="6"/>
      <c r="AK16" s="211"/>
      <c r="AL16" s="6"/>
      <c r="AM16" s="6"/>
      <c r="AN16" s="219">
        <v>16078001</v>
      </c>
      <c r="AO16" s="6"/>
      <c r="AP16" s="223"/>
      <c r="AQ16" s="6"/>
      <c r="AR16" s="6"/>
      <c r="AS16" s="189"/>
      <c r="AT16" s="6"/>
      <c r="AU16" s="195"/>
      <c r="AV16" s="6"/>
      <c r="AW16" s="6"/>
      <c r="AX16" s="225"/>
      <c r="AY16" s="6"/>
      <c r="AZ16" s="181"/>
      <c r="BA16" s="6"/>
      <c r="BB16" s="10" t="s">
        <v>153</v>
      </c>
    </row>
    <row r="17" spans="1:54" ht="120">
      <c r="A17" s="397"/>
      <c r="B17" s="404" t="s">
        <v>218</v>
      </c>
      <c r="C17" s="175">
        <v>0.25</v>
      </c>
      <c r="D17" s="175" t="s">
        <v>186</v>
      </c>
      <c r="E17" s="398"/>
      <c r="F17" s="401" t="s">
        <v>219</v>
      </c>
      <c r="G17" s="185">
        <v>14</v>
      </c>
      <c r="H17" s="186">
        <v>3</v>
      </c>
      <c r="I17" s="186">
        <v>81</v>
      </c>
      <c r="J17" s="186">
        <v>35</v>
      </c>
      <c r="K17" s="186">
        <v>22</v>
      </c>
      <c r="L17" s="186">
        <v>105</v>
      </c>
      <c r="M17" s="162">
        <v>4</v>
      </c>
      <c r="N17" s="175" t="s">
        <v>192</v>
      </c>
      <c r="O17" s="176">
        <v>569137252</v>
      </c>
      <c r="P17" s="6" t="s">
        <v>225</v>
      </c>
      <c r="Q17" s="235" t="s">
        <v>226</v>
      </c>
      <c r="R17" s="192">
        <v>1</v>
      </c>
      <c r="S17" s="192">
        <v>1</v>
      </c>
      <c r="T17" s="192">
        <v>0.1</v>
      </c>
      <c r="U17" s="192">
        <v>0.18</v>
      </c>
      <c r="V17" s="192">
        <v>0.26</v>
      </c>
      <c r="W17" s="192">
        <v>0.34</v>
      </c>
      <c r="X17" s="192">
        <v>0.44</v>
      </c>
      <c r="Y17" s="192">
        <v>0.54</v>
      </c>
      <c r="Z17" s="192">
        <v>0.64</v>
      </c>
      <c r="AA17" s="192">
        <v>0.74</v>
      </c>
      <c r="AB17" s="192">
        <v>0.8</v>
      </c>
      <c r="AC17" s="192">
        <v>0.89</v>
      </c>
      <c r="AD17" s="192">
        <v>0.94</v>
      </c>
      <c r="AE17" s="192">
        <v>1</v>
      </c>
      <c r="AF17" s="203">
        <v>142284313</v>
      </c>
      <c r="AG17" s="6"/>
      <c r="AH17" s="6"/>
      <c r="AI17" s="208">
        <v>142284313</v>
      </c>
      <c r="AJ17" s="6"/>
      <c r="AK17" s="208">
        <v>142284313</v>
      </c>
      <c r="AL17" s="6"/>
      <c r="AM17" s="6"/>
      <c r="AN17" s="220">
        <v>142284313</v>
      </c>
      <c r="AO17" s="6"/>
      <c r="AP17" s="215">
        <v>142284313</v>
      </c>
      <c r="AQ17" s="6"/>
      <c r="AR17" s="6"/>
      <c r="AS17" s="212">
        <v>142284313</v>
      </c>
      <c r="AT17" s="6"/>
      <c r="AU17" s="212">
        <v>142284313</v>
      </c>
      <c r="AV17" s="6"/>
      <c r="AW17" s="6"/>
      <c r="AX17" s="226">
        <v>142284313</v>
      </c>
      <c r="AY17" s="6"/>
      <c r="AZ17" s="226">
        <v>569137252</v>
      </c>
      <c r="BA17" s="6" t="s">
        <v>227</v>
      </c>
      <c r="BB17" s="10"/>
    </row>
    <row r="18" spans="1:54" ht="120" customHeight="1" hidden="1">
      <c r="A18" s="397"/>
      <c r="B18" s="404"/>
      <c r="C18" s="175">
        <v>0.25</v>
      </c>
      <c r="D18" s="175" t="s">
        <v>146</v>
      </c>
      <c r="E18" s="398"/>
      <c r="F18" s="402"/>
      <c r="G18" s="183">
        <v>26</v>
      </c>
      <c r="H18" s="184">
        <v>3</v>
      </c>
      <c r="I18" s="184">
        <v>22</v>
      </c>
      <c r="J18" s="184">
        <v>32</v>
      </c>
      <c r="K18" s="184">
        <v>12</v>
      </c>
      <c r="L18" s="184">
        <v>9</v>
      </c>
      <c r="M18" s="162">
        <v>2</v>
      </c>
      <c r="N18" s="6" t="s">
        <v>160</v>
      </c>
      <c r="O18" s="176">
        <v>64138500</v>
      </c>
      <c r="P18" s="6" t="s">
        <v>149</v>
      </c>
      <c r="Q18" s="175" t="s">
        <v>150</v>
      </c>
      <c r="R18" s="175" t="s">
        <v>151</v>
      </c>
      <c r="S18" s="175" t="s">
        <v>151</v>
      </c>
      <c r="T18" s="175" t="s">
        <v>151</v>
      </c>
      <c r="U18" s="175" t="s">
        <v>151</v>
      </c>
      <c r="V18" s="175" t="s">
        <v>151</v>
      </c>
      <c r="W18" s="175" t="s">
        <v>151</v>
      </c>
      <c r="X18" s="175" t="s">
        <v>151</v>
      </c>
      <c r="Y18" s="175" t="s">
        <v>151</v>
      </c>
      <c r="Z18" s="175" t="s">
        <v>151</v>
      </c>
      <c r="AA18" s="175" t="s">
        <v>151</v>
      </c>
      <c r="AB18" s="175" t="s">
        <v>152</v>
      </c>
      <c r="AC18" s="175" t="s">
        <v>152</v>
      </c>
      <c r="AD18" s="175" t="s">
        <v>152</v>
      </c>
      <c r="AE18" s="175" t="s">
        <v>152</v>
      </c>
      <c r="AF18" s="202"/>
      <c r="AG18" s="6"/>
      <c r="AH18" s="6"/>
      <c r="AI18" s="207"/>
      <c r="AJ18" s="6"/>
      <c r="AK18" s="211"/>
      <c r="AL18" s="6"/>
      <c r="AM18" s="6"/>
      <c r="AN18" s="219">
        <v>64138500</v>
      </c>
      <c r="AO18" s="6"/>
      <c r="AP18" s="223"/>
      <c r="AQ18" s="6"/>
      <c r="AR18" s="6"/>
      <c r="AS18" s="189"/>
      <c r="AT18" s="6"/>
      <c r="AU18" s="195"/>
      <c r="AV18" s="6"/>
      <c r="AW18" s="6"/>
      <c r="AX18" s="226">
        <v>64138500</v>
      </c>
      <c r="AY18" s="6"/>
      <c r="AZ18" s="226">
        <v>64138500</v>
      </c>
      <c r="BA18" s="6"/>
      <c r="BB18" s="10" t="s">
        <v>153</v>
      </c>
    </row>
    <row r="19" spans="1:54" ht="89.25" customHeight="1">
      <c r="A19" s="397"/>
      <c r="B19" s="404"/>
      <c r="C19" s="175">
        <v>0.25</v>
      </c>
      <c r="D19" s="175" t="s">
        <v>187</v>
      </c>
      <c r="E19" s="398"/>
      <c r="F19" s="402"/>
      <c r="G19" s="185">
        <v>14</v>
      </c>
      <c r="H19" s="186">
        <v>3</v>
      </c>
      <c r="I19" s="186">
        <v>11</v>
      </c>
      <c r="J19" s="186">
        <v>35</v>
      </c>
      <c r="K19" s="186">
        <v>23</v>
      </c>
      <c r="L19" s="186">
        <v>105</v>
      </c>
      <c r="M19" s="162">
        <v>4</v>
      </c>
      <c r="N19" s="175" t="s">
        <v>220</v>
      </c>
      <c r="O19" s="176">
        <v>20000000</v>
      </c>
      <c r="P19" s="6" t="s">
        <v>225</v>
      </c>
      <c r="Q19" s="235" t="s">
        <v>226</v>
      </c>
      <c r="R19" s="192">
        <v>0</v>
      </c>
      <c r="S19" s="192">
        <v>1</v>
      </c>
      <c r="T19" s="192">
        <v>0.5</v>
      </c>
      <c r="U19" s="192">
        <v>1</v>
      </c>
      <c r="V19" s="192">
        <v>1</v>
      </c>
      <c r="W19" s="192">
        <v>1</v>
      </c>
      <c r="X19" s="192">
        <v>1</v>
      </c>
      <c r="Y19" s="192">
        <v>1</v>
      </c>
      <c r="Z19" s="192">
        <v>1</v>
      </c>
      <c r="AA19" s="192">
        <v>1</v>
      </c>
      <c r="AB19" s="192">
        <v>1</v>
      </c>
      <c r="AC19" s="192">
        <v>1</v>
      </c>
      <c r="AD19" s="192">
        <v>1</v>
      </c>
      <c r="AE19" s="192">
        <v>1</v>
      </c>
      <c r="AF19" s="203">
        <v>20000000</v>
      </c>
      <c r="AG19" s="6"/>
      <c r="AH19" s="6"/>
      <c r="AI19" s="208">
        <v>20000000</v>
      </c>
      <c r="AJ19" s="6"/>
      <c r="AK19" s="208">
        <v>20000000</v>
      </c>
      <c r="AL19" s="6"/>
      <c r="AM19" s="6"/>
      <c r="AN19" s="220"/>
      <c r="AO19" s="6"/>
      <c r="AP19" s="215"/>
      <c r="AQ19" s="6"/>
      <c r="AR19" s="6"/>
      <c r="AS19" s="212"/>
      <c r="AT19" s="6"/>
      <c r="AU19" s="212"/>
      <c r="AV19" s="6"/>
      <c r="AW19" s="176"/>
      <c r="AX19" s="226"/>
      <c r="AY19" s="6"/>
      <c r="AZ19" s="226">
        <v>20000000</v>
      </c>
      <c r="BA19" s="6" t="s">
        <v>227</v>
      </c>
      <c r="BB19" s="10"/>
    </row>
    <row r="20" spans="1:54" ht="60">
      <c r="A20" s="397"/>
      <c r="B20" s="404"/>
      <c r="C20" s="175">
        <v>0.25</v>
      </c>
      <c r="D20" s="175" t="s">
        <v>188</v>
      </c>
      <c r="E20" s="398"/>
      <c r="F20" s="402"/>
      <c r="G20" s="185">
        <v>14</v>
      </c>
      <c r="H20" s="186">
        <v>3</v>
      </c>
      <c r="I20" s="186">
        <v>11</v>
      </c>
      <c r="J20" s="186">
        <v>35</v>
      </c>
      <c r="K20" s="186">
        <v>23</v>
      </c>
      <c r="L20" s="186">
        <v>105</v>
      </c>
      <c r="M20" s="162">
        <v>2</v>
      </c>
      <c r="N20" s="175" t="s">
        <v>221</v>
      </c>
      <c r="O20" s="176">
        <v>200862748</v>
      </c>
      <c r="P20" s="6" t="s">
        <v>225</v>
      </c>
      <c r="Q20" s="235" t="s">
        <v>226</v>
      </c>
      <c r="R20" s="192">
        <v>0</v>
      </c>
      <c r="S20" s="192">
        <v>1</v>
      </c>
      <c r="T20" s="192">
        <v>0</v>
      </c>
      <c r="U20" s="192">
        <v>0</v>
      </c>
      <c r="V20" s="192">
        <v>1</v>
      </c>
      <c r="W20" s="192">
        <v>1</v>
      </c>
      <c r="X20" s="192">
        <v>1</v>
      </c>
      <c r="Y20" s="192">
        <v>1</v>
      </c>
      <c r="Z20" s="192">
        <v>1</v>
      </c>
      <c r="AA20" s="192">
        <v>1</v>
      </c>
      <c r="AB20" s="192">
        <v>1</v>
      </c>
      <c r="AC20" s="192">
        <v>1</v>
      </c>
      <c r="AD20" s="192">
        <v>1</v>
      </c>
      <c r="AE20" s="192">
        <v>1</v>
      </c>
      <c r="AF20" s="203">
        <v>200862748</v>
      </c>
      <c r="AG20" s="6"/>
      <c r="AH20" s="6"/>
      <c r="AI20" s="208">
        <v>200862748</v>
      </c>
      <c r="AJ20" s="6"/>
      <c r="AK20" s="208">
        <v>200862748</v>
      </c>
      <c r="AL20" s="6"/>
      <c r="AM20" s="6"/>
      <c r="AN20" s="220"/>
      <c r="AO20" s="6"/>
      <c r="AP20" s="215"/>
      <c r="AQ20" s="6"/>
      <c r="AR20" s="6"/>
      <c r="AS20" s="212"/>
      <c r="AT20" s="6"/>
      <c r="AU20" s="212"/>
      <c r="AV20" s="6"/>
      <c r="AW20" s="6"/>
      <c r="AX20" s="226"/>
      <c r="AY20" s="6"/>
      <c r="AZ20" s="226">
        <v>200862748</v>
      </c>
      <c r="BA20" s="6" t="s">
        <v>227</v>
      </c>
      <c r="BB20" s="10"/>
    </row>
    <row r="21" spans="1:54" ht="90" customHeight="1" hidden="1">
      <c r="A21" s="397"/>
      <c r="B21" s="404"/>
      <c r="C21" s="175">
        <v>0.25</v>
      </c>
      <c r="D21" s="175" t="s">
        <v>146</v>
      </c>
      <c r="E21" s="399"/>
      <c r="F21" s="402"/>
      <c r="G21" s="183">
        <v>26</v>
      </c>
      <c r="H21" s="184">
        <v>3</v>
      </c>
      <c r="I21" s="184">
        <v>33</v>
      </c>
      <c r="J21" s="184">
        <v>32</v>
      </c>
      <c r="K21" s="184">
        <v>12</v>
      </c>
      <c r="L21" s="184">
        <v>9</v>
      </c>
      <c r="M21" s="162">
        <v>80</v>
      </c>
      <c r="N21" s="6" t="s">
        <v>164</v>
      </c>
      <c r="O21" s="176">
        <v>5158484894</v>
      </c>
      <c r="P21" s="6" t="s">
        <v>162</v>
      </c>
      <c r="Q21" s="175"/>
      <c r="R21" s="175" t="s">
        <v>157</v>
      </c>
      <c r="S21" s="175" t="s">
        <v>158</v>
      </c>
      <c r="T21" s="175" t="s">
        <v>158</v>
      </c>
      <c r="U21" s="175" t="s">
        <v>158</v>
      </c>
      <c r="V21" s="175" t="s">
        <v>158</v>
      </c>
      <c r="W21" s="175" t="s">
        <v>158</v>
      </c>
      <c r="X21" s="175" t="s">
        <v>158</v>
      </c>
      <c r="Y21" s="175" t="s">
        <v>158</v>
      </c>
      <c r="Z21" s="175" t="s">
        <v>158</v>
      </c>
      <c r="AA21" s="175" t="s">
        <v>158</v>
      </c>
      <c r="AB21" s="175" t="s">
        <v>158</v>
      </c>
      <c r="AC21" s="175" t="s">
        <v>158</v>
      </c>
      <c r="AD21" s="175" t="s">
        <v>158</v>
      </c>
      <c r="AE21" s="175" t="s">
        <v>158</v>
      </c>
      <c r="AF21" s="202"/>
      <c r="AG21" s="6">
        <v>500000000</v>
      </c>
      <c r="AH21" s="6"/>
      <c r="AI21" s="207"/>
      <c r="AJ21" s="6"/>
      <c r="AK21" s="211"/>
      <c r="AL21" s="6">
        <v>1500000000</v>
      </c>
      <c r="AM21" s="6"/>
      <c r="AN21" s="219"/>
      <c r="AO21" s="6"/>
      <c r="AP21" s="223"/>
      <c r="AQ21" s="6">
        <v>1000000000</v>
      </c>
      <c r="AR21" s="6"/>
      <c r="AS21" s="189"/>
      <c r="AT21" s="6"/>
      <c r="AU21" s="195"/>
      <c r="AV21" s="176">
        <v>2158484894</v>
      </c>
      <c r="AW21" s="6"/>
      <c r="AX21" s="226">
        <v>5158484894</v>
      </c>
      <c r="AY21" s="6"/>
      <c r="AZ21" s="226">
        <v>5158484894</v>
      </c>
      <c r="BA21" s="6"/>
      <c r="BB21" s="10"/>
    </row>
    <row r="22" spans="1:54" ht="90">
      <c r="A22" s="397"/>
      <c r="B22" s="404"/>
      <c r="C22" s="175">
        <v>0.25</v>
      </c>
      <c r="D22" s="175" t="s">
        <v>189</v>
      </c>
      <c r="E22" s="382">
        <v>2012170010105</v>
      </c>
      <c r="F22" s="402"/>
      <c r="G22" s="185">
        <v>14</v>
      </c>
      <c r="H22" s="186">
        <v>3</v>
      </c>
      <c r="I22" s="186">
        <v>11</v>
      </c>
      <c r="J22" s="186">
        <v>35</v>
      </c>
      <c r="K22" s="186">
        <v>23</v>
      </c>
      <c r="L22" s="186">
        <v>99</v>
      </c>
      <c r="M22" s="162">
        <v>3</v>
      </c>
      <c r="N22" s="175" t="s">
        <v>222</v>
      </c>
      <c r="O22" s="176">
        <v>40000000</v>
      </c>
      <c r="P22" s="6" t="s">
        <v>225</v>
      </c>
      <c r="Q22" s="235" t="s">
        <v>226</v>
      </c>
      <c r="R22" s="175">
        <v>0</v>
      </c>
      <c r="S22" s="192">
        <v>1</v>
      </c>
      <c r="T22" s="192">
        <v>0.1</v>
      </c>
      <c r="U22" s="192">
        <v>0.18</v>
      </c>
      <c r="V22" s="192">
        <v>0.26</v>
      </c>
      <c r="W22" s="192">
        <v>0.34</v>
      </c>
      <c r="X22" s="192">
        <v>0.44</v>
      </c>
      <c r="Y22" s="192">
        <v>0.54</v>
      </c>
      <c r="Z22" s="192">
        <v>0.64</v>
      </c>
      <c r="AA22" s="192">
        <v>0.74</v>
      </c>
      <c r="AB22" s="192">
        <v>0.8</v>
      </c>
      <c r="AC22" s="192">
        <v>0.89</v>
      </c>
      <c r="AD22" s="192">
        <v>0.94</v>
      </c>
      <c r="AE22" s="192">
        <v>1</v>
      </c>
      <c r="AF22" s="236">
        <v>40000000</v>
      </c>
      <c r="AG22" s="6"/>
      <c r="AH22" s="6"/>
      <c r="AI22" s="237">
        <v>40000000</v>
      </c>
      <c r="AJ22" s="6"/>
      <c r="AK22" s="237">
        <v>40000000</v>
      </c>
      <c r="AL22" s="6"/>
      <c r="AM22" s="6"/>
      <c r="AN22" s="221"/>
      <c r="AO22" s="6"/>
      <c r="AP22" s="216"/>
      <c r="AQ22" s="6"/>
      <c r="AR22" s="6"/>
      <c r="AS22" s="190"/>
      <c r="AT22" s="6"/>
      <c r="AU22" s="190"/>
      <c r="AV22" s="6"/>
      <c r="AW22" s="6"/>
      <c r="AX22" s="226"/>
      <c r="AY22" s="6"/>
      <c r="AZ22" s="226">
        <v>40000000</v>
      </c>
      <c r="BA22" s="6" t="s">
        <v>227</v>
      </c>
      <c r="BB22" s="10"/>
    </row>
    <row r="23" spans="1:54" ht="165" customHeight="1" hidden="1">
      <c r="A23" s="397"/>
      <c r="B23" s="404"/>
      <c r="C23" s="175">
        <v>0.25</v>
      </c>
      <c r="D23" s="175" t="s">
        <v>167</v>
      </c>
      <c r="E23" s="383"/>
      <c r="F23" s="402"/>
      <c r="G23" s="185">
        <v>26</v>
      </c>
      <c r="H23" s="186">
        <v>3</v>
      </c>
      <c r="I23" s="186">
        <v>11</v>
      </c>
      <c r="J23" s="186">
        <v>32</v>
      </c>
      <c r="K23" s="186">
        <v>14</v>
      </c>
      <c r="L23" s="186">
        <v>8</v>
      </c>
      <c r="M23" s="162">
        <v>80</v>
      </c>
      <c r="N23" s="6" t="s">
        <v>169</v>
      </c>
      <c r="O23" s="176">
        <v>270000000</v>
      </c>
      <c r="P23" s="6" t="s">
        <v>170</v>
      </c>
      <c r="Q23" s="175"/>
      <c r="R23" s="175">
        <v>1</v>
      </c>
      <c r="S23" s="175">
        <v>1</v>
      </c>
      <c r="T23" s="175">
        <v>1</v>
      </c>
      <c r="U23" s="175">
        <v>1</v>
      </c>
      <c r="V23" s="175">
        <v>1</v>
      </c>
      <c r="W23" s="175">
        <v>1</v>
      </c>
      <c r="X23" s="175">
        <v>1</v>
      </c>
      <c r="Y23" s="175">
        <v>1</v>
      </c>
      <c r="Z23" s="175">
        <v>1</v>
      </c>
      <c r="AA23" s="175">
        <v>1</v>
      </c>
      <c r="AB23" s="175">
        <v>1</v>
      </c>
      <c r="AC23" s="175">
        <v>1</v>
      </c>
      <c r="AD23" s="175">
        <v>1</v>
      </c>
      <c r="AE23" s="175">
        <v>1</v>
      </c>
      <c r="AF23" s="202"/>
      <c r="AG23" s="6"/>
      <c r="AH23" s="6"/>
      <c r="AI23" s="207">
        <v>150000000</v>
      </c>
      <c r="AJ23" s="6"/>
      <c r="AK23" s="211"/>
      <c r="AL23" s="6"/>
      <c r="AM23" s="6"/>
      <c r="AN23" s="219">
        <v>120000000</v>
      </c>
      <c r="AO23" s="6"/>
      <c r="AP23" s="223"/>
      <c r="AQ23" s="6"/>
      <c r="AR23" s="6"/>
      <c r="AS23" s="189"/>
      <c r="AT23" s="6"/>
      <c r="AU23" s="195"/>
      <c r="AV23" s="6"/>
      <c r="AW23" s="6"/>
      <c r="AX23" s="226">
        <v>270000000</v>
      </c>
      <c r="AY23" s="6"/>
      <c r="AZ23" s="226">
        <v>270000000</v>
      </c>
      <c r="BA23" s="6"/>
      <c r="BB23" s="10" t="s">
        <v>171</v>
      </c>
    </row>
    <row r="24" spans="1:54" ht="75">
      <c r="A24" s="397"/>
      <c r="B24" s="404"/>
      <c r="C24" s="175">
        <v>0.25</v>
      </c>
      <c r="D24" s="175" t="s">
        <v>190</v>
      </c>
      <c r="E24" s="383"/>
      <c r="F24" s="402"/>
      <c r="G24" s="185">
        <v>14</v>
      </c>
      <c r="H24" s="186">
        <v>3</v>
      </c>
      <c r="I24" s="186">
        <v>11</v>
      </c>
      <c r="J24" s="186">
        <v>35</v>
      </c>
      <c r="K24" s="186">
        <v>23</v>
      </c>
      <c r="L24" s="186">
        <v>99</v>
      </c>
      <c r="M24" s="162">
        <v>5</v>
      </c>
      <c r="N24" s="175" t="s">
        <v>223</v>
      </c>
      <c r="O24" s="176">
        <v>20000000</v>
      </c>
      <c r="P24" s="6" t="s">
        <v>225</v>
      </c>
      <c r="Q24" s="235" t="s">
        <v>226</v>
      </c>
      <c r="R24" s="198">
        <v>1</v>
      </c>
      <c r="S24" s="198">
        <v>1</v>
      </c>
      <c r="T24" s="198">
        <v>0</v>
      </c>
      <c r="U24" s="198">
        <v>0</v>
      </c>
      <c r="V24" s="198">
        <v>0.5</v>
      </c>
      <c r="W24" s="198">
        <v>0.5</v>
      </c>
      <c r="X24" s="198">
        <v>0.5</v>
      </c>
      <c r="Y24" s="198">
        <v>0.5</v>
      </c>
      <c r="Z24" s="198">
        <v>0.5</v>
      </c>
      <c r="AA24" s="198">
        <v>0.5</v>
      </c>
      <c r="AB24" s="199">
        <v>0.5</v>
      </c>
      <c r="AC24" s="199">
        <v>0.5</v>
      </c>
      <c r="AD24" s="198">
        <v>1</v>
      </c>
      <c r="AE24" s="198">
        <v>1</v>
      </c>
      <c r="AF24" s="203">
        <v>20000000</v>
      </c>
      <c r="AG24" s="6"/>
      <c r="AH24" s="6"/>
      <c r="AI24" s="208">
        <v>20000000</v>
      </c>
      <c r="AJ24" s="6"/>
      <c r="AK24" s="208">
        <v>20000000</v>
      </c>
      <c r="AL24" s="6"/>
      <c r="AM24" s="6"/>
      <c r="AN24" s="220"/>
      <c r="AO24" s="6"/>
      <c r="AP24" s="215"/>
      <c r="AQ24" s="6"/>
      <c r="AR24" s="6"/>
      <c r="AS24" s="212"/>
      <c r="AT24" s="6"/>
      <c r="AU24" s="212"/>
      <c r="AV24" s="6"/>
      <c r="AW24" s="6"/>
      <c r="AX24" s="226"/>
      <c r="AY24" s="6"/>
      <c r="AZ24" s="226">
        <v>20000000</v>
      </c>
      <c r="BA24" s="6" t="s">
        <v>227</v>
      </c>
      <c r="BB24" s="10"/>
    </row>
    <row r="25" spans="1:54" ht="90">
      <c r="A25" s="397"/>
      <c r="B25" s="405"/>
      <c r="C25" s="175">
        <v>0.25</v>
      </c>
      <c r="D25" s="175" t="s">
        <v>191</v>
      </c>
      <c r="E25" s="384"/>
      <c r="F25" s="403"/>
      <c r="G25" s="185">
        <v>14</v>
      </c>
      <c r="H25" s="186">
        <v>3</v>
      </c>
      <c r="I25" s="186">
        <v>11</v>
      </c>
      <c r="J25" s="186">
        <v>35</v>
      </c>
      <c r="K25" s="186">
        <v>23</v>
      </c>
      <c r="L25" s="186">
        <v>99</v>
      </c>
      <c r="M25" s="162">
        <v>2</v>
      </c>
      <c r="N25" s="175" t="s">
        <v>224</v>
      </c>
      <c r="O25" s="176">
        <v>5000000</v>
      </c>
      <c r="P25" s="6" t="s">
        <v>225</v>
      </c>
      <c r="Q25" s="235" t="s">
        <v>226</v>
      </c>
      <c r="R25" s="192">
        <v>1</v>
      </c>
      <c r="S25" s="192">
        <v>1</v>
      </c>
      <c r="T25" s="192">
        <v>0.1</v>
      </c>
      <c r="U25" s="192">
        <v>0.18</v>
      </c>
      <c r="V25" s="192">
        <v>0.26</v>
      </c>
      <c r="W25" s="192">
        <v>0.34</v>
      </c>
      <c r="X25" s="192">
        <v>0.44</v>
      </c>
      <c r="Y25" s="192">
        <v>0.54</v>
      </c>
      <c r="Z25" s="192">
        <v>0.64</v>
      </c>
      <c r="AA25" s="192">
        <v>0.74</v>
      </c>
      <c r="AB25" s="192">
        <v>0.8</v>
      </c>
      <c r="AC25" s="192">
        <v>0.89</v>
      </c>
      <c r="AD25" s="192">
        <v>0.94</v>
      </c>
      <c r="AE25" s="192">
        <v>1</v>
      </c>
      <c r="AF25" s="203">
        <v>1250000</v>
      </c>
      <c r="AG25" s="6"/>
      <c r="AH25" s="6"/>
      <c r="AI25" s="237">
        <v>1250000</v>
      </c>
      <c r="AJ25" s="6"/>
      <c r="AK25" s="208">
        <v>1250000</v>
      </c>
      <c r="AL25" s="6"/>
      <c r="AM25" s="6"/>
      <c r="AN25" s="238">
        <v>1250000</v>
      </c>
      <c r="AO25" s="6"/>
      <c r="AP25" s="215">
        <v>1250000</v>
      </c>
      <c r="AQ25" s="6"/>
      <c r="AR25" s="6"/>
      <c r="AS25" s="239">
        <v>1250000</v>
      </c>
      <c r="AT25" s="6"/>
      <c r="AU25" s="212">
        <v>1250000</v>
      </c>
      <c r="AV25" s="6"/>
      <c r="AW25" s="6"/>
      <c r="AX25" s="226">
        <v>1250000</v>
      </c>
      <c r="AY25" s="6"/>
      <c r="AZ25" s="226">
        <v>5000000</v>
      </c>
      <c r="BA25" s="6" t="s">
        <v>227</v>
      </c>
      <c r="BB25" s="10"/>
    </row>
    <row r="26" spans="1:54" ht="15">
      <c r="A26" s="228"/>
      <c r="B26" s="228"/>
      <c r="C26" s="228"/>
      <c r="D26" s="228"/>
      <c r="E26" s="228"/>
      <c r="F26" s="228"/>
      <c r="G26" s="228"/>
      <c r="H26" s="228"/>
      <c r="I26" s="228"/>
      <c r="J26" s="228"/>
      <c r="K26" s="228"/>
      <c r="L26" s="228"/>
      <c r="M26" s="229"/>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30"/>
      <c r="AO26" s="230"/>
      <c r="AP26" s="230"/>
      <c r="AQ26" s="230"/>
      <c r="AR26" s="231"/>
      <c r="AS26" s="231"/>
      <c r="AT26" s="231"/>
      <c r="AU26" s="231"/>
      <c r="AV26" s="231"/>
      <c r="AW26" s="231"/>
      <c r="AX26" s="231"/>
      <c r="AY26" s="231"/>
      <c r="AZ26" s="231"/>
      <c r="BA26" s="228"/>
      <c r="BB26" s="228"/>
    </row>
    <row r="27" spans="1:54" ht="15">
      <c r="A27" s="228"/>
      <c r="B27" s="228"/>
      <c r="C27" s="228"/>
      <c r="D27" s="228"/>
      <c r="E27" s="228"/>
      <c r="F27" s="228"/>
      <c r="G27" s="228"/>
      <c r="H27" s="228"/>
      <c r="I27" s="228"/>
      <c r="J27" s="228"/>
      <c r="K27" s="228"/>
      <c r="L27" s="228"/>
      <c r="M27" s="229"/>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30"/>
      <c r="AO27" s="230"/>
      <c r="AP27" s="230"/>
      <c r="AQ27" s="230"/>
      <c r="AR27" s="231"/>
      <c r="AS27" s="231"/>
      <c r="AT27" s="231"/>
      <c r="AU27" s="231"/>
      <c r="AV27" s="231"/>
      <c r="AW27" s="231"/>
      <c r="AX27" s="231"/>
      <c r="AY27" s="231"/>
      <c r="AZ27" s="231"/>
      <c r="BA27" s="228"/>
      <c r="BB27" s="228"/>
    </row>
    <row r="28" spans="1:54" ht="15">
      <c r="A28" s="228"/>
      <c r="B28" s="228"/>
      <c r="C28" s="228"/>
      <c r="D28" s="228"/>
      <c r="E28" s="228"/>
      <c r="F28" s="228"/>
      <c r="G28" s="228"/>
      <c r="H28" s="228"/>
      <c r="I28" s="228"/>
      <c r="J28" s="228"/>
      <c r="K28" s="228"/>
      <c r="L28" s="228"/>
      <c r="M28" s="229"/>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30"/>
      <c r="AO28" s="230"/>
      <c r="AP28" s="230"/>
      <c r="AQ28" s="230"/>
      <c r="AR28" s="231"/>
      <c r="AS28" s="231"/>
      <c r="AT28" s="231"/>
      <c r="AU28" s="231"/>
      <c r="AV28" s="231"/>
      <c r="AW28" s="231"/>
      <c r="AX28" s="231"/>
      <c r="AY28" s="231"/>
      <c r="AZ28" s="231"/>
      <c r="BA28" s="228"/>
      <c r="BB28" s="228"/>
    </row>
    <row r="29" spans="1:54" ht="16.5" customHeight="1">
      <c r="A29" s="228"/>
      <c r="B29" s="228"/>
      <c r="C29" s="228"/>
      <c r="D29" s="228"/>
      <c r="E29" s="228"/>
      <c r="F29" s="228"/>
      <c r="G29" s="228"/>
      <c r="H29" s="228"/>
      <c r="I29" s="228"/>
      <c r="J29" s="228"/>
      <c r="K29" s="228"/>
      <c r="L29" s="228"/>
      <c r="M29" s="229"/>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31"/>
      <c r="AS29" s="231"/>
      <c r="AT29" s="231"/>
      <c r="AU29" s="231"/>
      <c r="AV29" s="231"/>
      <c r="AW29" s="231"/>
      <c r="AX29" s="231"/>
      <c r="AY29" s="231"/>
      <c r="AZ29" s="231"/>
      <c r="BA29" s="228"/>
      <c r="BB29" s="228"/>
    </row>
    <row r="30" spans="1:54" ht="15">
      <c r="A30" s="228"/>
      <c r="B30" s="228"/>
      <c r="C30" s="228"/>
      <c r="D30" s="228"/>
      <c r="E30" s="228"/>
      <c r="F30" s="228"/>
      <c r="G30" s="228"/>
      <c r="H30" s="228"/>
      <c r="I30" s="228"/>
      <c r="J30" s="228"/>
      <c r="K30" s="228"/>
      <c r="L30" s="228"/>
      <c r="M30" s="229"/>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31"/>
      <c r="AS30" s="231"/>
      <c r="AT30" s="231"/>
      <c r="AU30" s="231"/>
      <c r="AV30" s="231"/>
      <c r="AW30" s="231"/>
      <c r="AX30" s="231"/>
      <c r="AY30" s="231"/>
      <c r="AZ30" s="231"/>
      <c r="BA30" s="228"/>
      <c r="BB30" s="228"/>
    </row>
    <row r="31" spans="1:54" ht="15">
      <c r="A31" s="228"/>
      <c r="B31" s="228"/>
      <c r="C31" s="228"/>
      <c r="D31" s="228"/>
      <c r="E31" s="228"/>
      <c r="F31" s="228"/>
      <c r="G31" s="228"/>
      <c r="H31" s="228"/>
      <c r="I31" s="228"/>
      <c r="J31" s="228"/>
      <c r="K31" s="228"/>
      <c r="L31" s="228"/>
      <c r="M31" s="229"/>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31"/>
      <c r="AS31" s="231"/>
      <c r="AT31" s="231"/>
      <c r="AU31" s="231"/>
      <c r="AV31" s="231"/>
      <c r="AW31" s="231"/>
      <c r="AX31" s="231"/>
      <c r="AY31" s="231"/>
      <c r="AZ31" s="231"/>
      <c r="BA31" s="228"/>
      <c r="BB31" s="228"/>
    </row>
    <row r="32" spans="1:54" ht="15">
      <c r="A32" s="228"/>
      <c r="B32" s="228"/>
      <c r="C32" s="228"/>
      <c r="D32" s="228"/>
      <c r="E32" s="228"/>
      <c r="F32" s="228"/>
      <c r="G32" s="228"/>
      <c r="H32" s="228"/>
      <c r="I32" s="228"/>
      <c r="J32" s="228"/>
      <c r="K32" s="228"/>
      <c r="L32" s="228"/>
      <c r="M32" s="229"/>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31"/>
      <c r="AS32" s="231"/>
      <c r="AT32" s="231"/>
      <c r="AU32" s="231"/>
      <c r="AV32" s="231"/>
      <c r="AW32" s="231"/>
      <c r="AX32" s="231"/>
      <c r="AY32" s="231"/>
      <c r="AZ32" s="231"/>
      <c r="BA32" s="228"/>
      <c r="BB32" s="228"/>
    </row>
    <row r="33" spans="1:54" ht="15">
      <c r="A33" s="232"/>
      <c r="B33" s="232"/>
      <c r="C33" s="232"/>
      <c r="D33" s="232"/>
      <c r="E33" s="232"/>
      <c r="F33" s="232"/>
      <c r="G33" s="232"/>
      <c r="H33" s="232"/>
      <c r="I33" s="232"/>
      <c r="J33" s="232"/>
      <c r="K33" s="232"/>
      <c r="L33" s="232"/>
      <c r="M33" s="233"/>
      <c r="N33" s="232"/>
      <c r="O33" s="232"/>
      <c r="P33" s="232"/>
      <c r="Q33" s="232"/>
      <c r="R33" s="232"/>
      <c r="S33" s="233"/>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1"/>
      <c r="AS33" s="231"/>
      <c r="AT33" s="231"/>
      <c r="AU33" s="231"/>
      <c r="AV33" s="231"/>
      <c r="AW33" s="231"/>
      <c r="AX33" s="231"/>
      <c r="AY33" s="231"/>
      <c r="AZ33" s="231"/>
      <c r="BA33" s="232"/>
      <c r="BB33" s="232"/>
    </row>
    <row r="34" spans="1:54" ht="15">
      <c r="A34" s="232"/>
      <c r="B34" s="232"/>
      <c r="C34" s="232"/>
      <c r="D34" s="232"/>
      <c r="E34" s="232"/>
      <c r="F34" s="232"/>
      <c r="G34" s="232"/>
      <c r="H34" s="232"/>
      <c r="I34" s="232"/>
      <c r="J34" s="232"/>
      <c r="K34" s="232"/>
      <c r="L34" s="232"/>
      <c r="M34" s="233"/>
      <c r="N34" s="232"/>
      <c r="O34" s="232"/>
      <c r="P34" s="232"/>
      <c r="Q34" s="232"/>
      <c r="R34" s="232"/>
      <c r="S34" s="233"/>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1"/>
      <c r="AS34" s="231"/>
      <c r="AT34" s="231"/>
      <c r="AU34" s="231"/>
      <c r="AV34" s="231"/>
      <c r="AW34" s="231"/>
      <c r="AX34" s="231"/>
      <c r="AY34" s="231"/>
      <c r="AZ34" s="231"/>
      <c r="BA34" s="232"/>
      <c r="BB34" s="232"/>
    </row>
    <row r="35" spans="1:54" ht="15">
      <c r="A35" s="232"/>
      <c r="B35" s="232"/>
      <c r="C35" s="232"/>
      <c r="D35" s="232"/>
      <c r="E35" s="232"/>
      <c r="F35" s="232"/>
      <c r="G35" s="232"/>
      <c r="H35" s="232"/>
      <c r="I35" s="232"/>
      <c r="J35" s="232"/>
      <c r="K35" s="232"/>
      <c r="L35" s="232"/>
      <c r="M35" s="233"/>
      <c r="N35" s="232"/>
      <c r="O35" s="232"/>
      <c r="P35" s="232"/>
      <c r="Q35" s="232"/>
      <c r="R35" s="232"/>
      <c r="S35" s="233"/>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row>
    <row r="36" spans="1:54" ht="15">
      <c r="A36" s="232"/>
      <c r="B36" s="232"/>
      <c r="C36" s="232"/>
      <c r="D36" s="232"/>
      <c r="E36" s="232"/>
      <c r="F36" s="232"/>
      <c r="G36" s="232"/>
      <c r="H36" s="232"/>
      <c r="I36" s="232"/>
      <c r="J36" s="232"/>
      <c r="K36" s="232"/>
      <c r="L36" s="232"/>
      <c r="M36" s="233"/>
      <c r="N36" s="232"/>
      <c r="O36" s="232"/>
      <c r="P36" s="232"/>
      <c r="Q36" s="232"/>
      <c r="R36" s="232"/>
      <c r="S36" s="233"/>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row>
    <row r="37" spans="1:54" ht="15">
      <c r="A37" s="232"/>
      <c r="B37" s="232"/>
      <c r="C37" s="232"/>
      <c r="D37" s="232"/>
      <c r="E37" s="232"/>
      <c r="F37" s="232"/>
      <c r="G37" s="232"/>
      <c r="H37" s="232"/>
      <c r="I37" s="232"/>
      <c r="J37" s="232"/>
      <c r="K37" s="232"/>
      <c r="L37" s="232"/>
      <c r="M37" s="233"/>
      <c r="N37" s="232"/>
      <c r="O37" s="232"/>
      <c r="P37" s="232"/>
      <c r="Q37" s="232"/>
      <c r="R37" s="232"/>
      <c r="S37" s="233"/>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row>
    <row r="38" spans="1:54" ht="15">
      <c r="A38" s="232"/>
      <c r="B38" s="232"/>
      <c r="C38" s="232"/>
      <c r="D38" s="232"/>
      <c r="E38" s="232"/>
      <c r="F38" s="232"/>
      <c r="G38" s="232"/>
      <c r="H38" s="232"/>
      <c r="I38" s="232"/>
      <c r="J38" s="232"/>
      <c r="K38" s="232"/>
      <c r="L38" s="232"/>
      <c r="M38" s="233"/>
      <c r="N38" s="232"/>
      <c r="O38" s="232"/>
      <c r="P38" s="232"/>
      <c r="Q38" s="232"/>
      <c r="R38" s="232"/>
      <c r="S38" s="233"/>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row>
    <row r="39" spans="1:54" ht="15">
      <c r="A39" s="232"/>
      <c r="B39" s="232"/>
      <c r="C39" s="232"/>
      <c r="D39" s="232"/>
      <c r="E39" s="232"/>
      <c r="F39" s="232"/>
      <c r="G39" s="232"/>
      <c r="H39" s="232"/>
      <c r="I39" s="232"/>
      <c r="J39" s="232"/>
      <c r="K39" s="232"/>
      <c r="L39" s="232"/>
      <c r="M39" s="233"/>
      <c r="N39" s="232"/>
      <c r="O39" s="232"/>
      <c r="P39" s="232"/>
      <c r="Q39" s="232"/>
      <c r="R39" s="232"/>
      <c r="S39" s="233"/>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row>
    <row r="40" spans="1:54" ht="15">
      <c r="A40" s="232"/>
      <c r="B40" s="232"/>
      <c r="C40" s="232"/>
      <c r="D40" s="232"/>
      <c r="E40" s="232"/>
      <c r="F40" s="232"/>
      <c r="G40" s="232"/>
      <c r="H40" s="232"/>
      <c r="I40" s="232"/>
      <c r="J40" s="232"/>
      <c r="K40" s="232"/>
      <c r="L40" s="232"/>
      <c r="M40" s="233"/>
      <c r="N40" s="232"/>
      <c r="O40" s="232"/>
      <c r="P40" s="232"/>
      <c r="Q40" s="232"/>
      <c r="R40" s="232"/>
      <c r="S40" s="233"/>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row>
    <row r="41" spans="1:54" ht="15">
      <c r="A41" s="232"/>
      <c r="B41" s="232"/>
      <c r="C41" s="232"/>
      <c r="D41" s="232"/>
      <c r="E41" s="232"/>
      <c r="F41" s="232"/>
      <c r="G41" s="232"/>
      <c r="H41" s="232"/>
      <c r="I41" s="232"/>
      <c r="J41" s="232"/>
      <c r="K41" s="232"/>
      <c r="L41" s="232"/>
      <c r="M41" s="233"/>
      <c r="N41" s="232"/>
      <c r="O41" s="232"/>
      <c r="P41" s="232"/>
      <c r="Q41" s="232"/>
      <c r="R41" s="232"/>
      <c r="S41" s="233"/>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row>
    <row r="42" spans="1:54" ht="15">
      <c r="A42" s="232"/>
      <c r="B42" s="232"/>
      <c r="C42" s="232"/>
      <c r="D42" s="232"/>
      <c r="E42" s="232"/>
      <c r="F42" s="232"/>
      <c r="G42" s="232"/>
      <c r="H42" s="232"/>
      <c r="I42" s="232"/>
      <c r="J42" s="232"/>
      <c r="K42" s="232"/>
      <c r="L42" s="232"/>
      <c r="M42" s="233"/>
      <c r="N42" s="232"/>
      <c r="O42" s="232"/>
      <c r="P42" s="232"/>
      <c r="Q42" s="232"/>
      <c r="R42" s="232"/>
      <c r="S42" s="233"/>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row>
    <row r="43" spans="1:54" ht="15">
      <c r="A43" s="232"/>
      <c r="B43" s="232"/>
      <c r="C43" s="232"/>
      <c r="D43" s="232"/>
      <c r="E43" s="232"/>
      <c r="F43" s="232"/>
      <c r="G43" s="232"/>
      <c r="H43" s="232"/>
      <c r="I43" s="232"/>
      <c r="J43" s="232"/>
      <c r="K43" s="232"/>
      <c r="L43" s="232"/>
      <c r="M43" s="233"/>
      <c r="N43" s="232"/>
      <c r="O43" s="232"/>
      <c r="P43" s="232"/>
      <c r="Q43" s="232"/>
      <c r="R43" s="232"/>
      <c r="S43" s="233"/>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row>
    <row r="44" spans="1:54" ht="15">
      <c r="A44" s="232"/>
      <c r="B44" s="232"/>
      <c r="C44" s="232"/>
      <c r="D44" s="232"/>
      <c r="E44" s="232"/>
      <c r="F44" s="232"/>
      <c r="G44" s="232"/>
      <c r="H44" s="232"/>
      <c r="I44" s="232"/>
      <c r="J44" s="232"/>
      <c r="K44" s="232"/>
      <c r="L44" s="232"/>
      <c r="M44" s="233"/>
      <c r="N44" s="232"/>
      <c r="O44" s="232"/>
      <c r="P44" s="232"/>
      <c r="Q44" s="232"/>
      <c r="R44" s="232"/>
      <c r="S44" s="233"/>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row>
    <row r="45" spans="1:54" ht="15">
      <c r="A45" s="232"/>
      <c r="B45" s="232"/>
      <c r="C45" s="232"/>
      <c r="D45" s="232"/>
      <c r="E45" s="232"/>
      <c r="F45" s="232"/>
      <c r="G45" s="232"/>
      <c r="H45" s="232"/>
      <c r="I45" s="232"/>
      <c r="J45" s="232"/>
      <c r="K45" s="232"/>
      <c r="L45" s="232"/>
      <c r="M45" s="233"/>
      <c r="N45" s="232"/>
      <c r="O45" s="232"/>
      <c r="P45" s="232"/>
      <c r="Q45" s="232"/>
      <c r="R45" s="232"/>
      <c r="S45" s="233"/>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row>
    <row r="46" spans="1:54" ht="15">
      <c r="A46" s="232"/>
      <c r="B46" s="232"/>
      <c r="C46" s="232"/>
      <c r="D46" s="232"/>
      <c r="E46" s="232"/>
      <c r="F46" s="232"/>
      <c r="G46" s="232"/>
      <c r="H46" s="232"/>
      <c r="I46" s="232"/>
      <c r="J46" s="232"/>
      <c r="K46" s="232"/>
      <c r="L46" s="232"/>
      <c r="M46" s="233"/>
      <c r="N46" s="232"/>
      <c r="O46" s="232"/>
      <c r="P46" s="232"/>
      <c r="Q46" s="232"/>
      <c r="R46" s="232"/>
      <c r="S46" s="233"/>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row>
    <row r="47" spans="1:54" ht="15">
      <c r="A47" s="232"/>
      <c r="B47" s="232"/>
      <c r="C47" s="232"/>
      <c r="D47" s="232"/>
      <c r="E47" s="232"/>
      <c r="F47" s="232"/>
      <c r="G47" s="232"/>
      <c r="H47" s="232"/>
      <c r="I47" s="232"/>
      <c r="J47" s="232"/>
      <c r="K47" s="232"/>
      <c r="L47" s="232"/>
      <c r="M47" s="233"/>
      <c r="N47" s="232"/>
      <c r="O47" s="232"/>
      <c r="P47" s="232"/>
      <c r="Q47" s="232"/>
      <c r="R47" s="232"/>
      <c r="S47" s="233"/>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row>
    <row r="48" spans="1:54" ht="15">
      <c r="A48" s="232"/>
      <c r="B48" s="232"/>
      <c r="C48" s="232"/>
      <c r="D48" s="232"/>
      <c r="E48" s="232"/>
      <c r="F48" s="232"/>
      <c r="G48" s="232"/>
      <c r="H48" s="232"/>
      <c r="I48" s="232"/>
      <c r="J48" s="232"/>
      <c r="K48" s="232"/>
      <c r="L48" s="232"/>
      <c r="M48" s="233"/>
      <c r="N48" s="232"/>
      <c r="O48" s="232"/>
      <c r="P48" s="232"/>
      <c r="Q48" s="232"/>
      <c r="R48" s="232"/>
      <c r="S48" s="233"/>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row>
    <row r="49" spans="1:54" ht="15">
      <c r="A49" s="232"/>
      <c r="B49" s="232"/>
      <c r="C49" s="232"/>
      <c r="D49" s="232"/>
      <c r="E49" s="232"/>
      <c r="F49" s="232"/>
      <c r="G49" s="232"/>
      <c r="H49" s="232"/>
      <c r="I49" s="232"/>
      <c r="J49" s="232"/>
      <c r="K49" s="232"/>
      <c r="L49" s="232"/>
      <c r="M49" s="233"/>
      <c r="N49" s="232"/>
      <c r="O49" s="232"/>
      <c r="P49" s="232"/>
      <c r="Q49" s="232"/>
      <c r="R49" s="232"/>
      <c r="S49" s="233"/>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row>
    <row r="50" spans="1:54" ht="15">
      <c r="A50" s="232"/>
      <c r="B50" s="232"/>
      <c r="C50" s="232"/>
      <c r="D50" s="232"/>
      <c r="E50" s="232"/>
      <c r="F50" s="232"/>
      <c r="G50" s="232"/>
      <c r="H50" s="232"/>
      <c r="I50" s="232"/>
      <c r="J50" s="232"/>
      <c r="K50" s="232"/>
      <c r="L50" s="232"/>
      <c r="M50" s="233"/>
      <c r="N50" s="232"/>
      <c r="O50" s="232"/>
      <c r="P50" s="232"/>
      <c r="Q50" s="232"/>
      <c r="R50" s="232"/>
      <c r="S50" s="233"/>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row>
    <row r="51" spans="1:54" ht="15">
      <c r="A51" s="232"/>
      <c r="B51" s="232"/>
      <c r="C51" s="232"/>
      <c r="D51" s="232"/>
      <c r="E51" s="232"/>
      <c r="F51" s="232"/>
      <c r="G51" s="232"/>
      <c r="H51" s="232"/>
      <c r="I51" s="232"/>
      <c r="J51" s="232"/>
      <c r="K51" s="232"/>
      <c r="L51" s="232"/>
      <c r="M51" s="233"/>
      <c r="N51" s="232"/>
      <c r="O51" s="232"/>
      <c r="P51" s="232"/>
      <c r="Q51" s="232"/>
      <c r="R51" s="232"/>
      <c r="S51" s="233"/>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row>
    <row r="52" spans="1:54" ht="15">
      <c r="A52" s="232"/>
      <c r="B52" s="232"/>
      <c r="C52" s="232"/>
      <c r="D52" s="232"/>
      <c r="E52" s="232"/>
      <c r="F52" s="232"/>
      <c r="G52" s="232"/>
      <c r="H52" s="232"/>
      <c r="I52" s="232"/>
      <c r="J52" s="232"/>
      <c r="K52" s="232"/>
      <c r="L52" s="232"/>
      <c r="M52" s="233"/>
      <c r="N52" s="232"/>
      <c r="O52" s="232"/>
      <c r="P52" s="232"/>
      <c r="Q52" s="232"/>
      <c r="R52" s="232"/>
      <c r="S52" s="233"/>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row>
    <row r="53" spans="1:54" ht="15">
      <c r="A53" s="232"/>
      <c r="B53" s="232"/>
      <c r="C53" s="232"/>
      <c r="D53" s="232"/>
      <c r="E53" s="232"/>
      <c r="F53" s="232"/>
      <c r="G53" s="232"/>
      <c r="H53" s="232"/>
      <c r="I53" s="232"/>
      <c r="J53" s="232"/>
      <c r="K53" s="232"/>
      <c r="L53" s="232"/>
      <c r="M53" s="233"/>
      <c r="N53" s="232"/>
      <c r="O53" s="232"/>
      <c r="P53" s="232"/>
      <c r="Q53" s="232"/>
      <c r="R53" s="232"/>
      <c r="S53" s="233"/>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row>
    <row r="54" spans="1:54" ht="15">
      <c r="A54" s="232"/>
      <c r="B54" s="232"/>
      <c r="C54" s="232"/>
      <c r="D54" s="232"/>
      <c r="E54" s="232"/>
      <c r="F54" s="232"/>
      <c r="G54" s="232"/>
      <c r="H54" s="232"/>
      <c r="I54" s="232"/>
      <c r="J54" s="232"/>
      <c r="K54" s="232"/>
      <c r="L54" s="232"/>
      <c r="M54" s="233"/>
      <c r="N54" s="232"/>
      <c r="O54" s="232"/>
      <c r="P54" s="232"/>
      <c r="Q54" s="232"/>
      <c r="R54" s="232"/>
      <c r="S54" s="233"/>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row>
    <row r="55" spans="1:54" ht="15">
      <c r="A55" s="232"/>
      <c r="B55" s="232"/>
      <c r="C55" s="232"/>
      <c r="D55" s="232"/>
      <c r="E55" s="232"/>
      <c r="F55" s="232"/>
      <c r="G55" s="232"/>
      <c r="H55" s="232"/>
      <c r="I55" s="232"/>
      <c r="J55" s="232"/>
      <c r="K55" s="232"/>
      <c r="L55" s="232"/>
      <c r="M55" s="233"/>
      <c r="N55" s="232"/>
      <c r="O55" s="232"/>
      <c r="P55" s="232"/>
      <c r="Q55" s="232"/>
      <c r="R55" s="232"/>
      <c r="S55" s="233"/>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row>
    <row r="56" spans="1:54" ht="15">
      <c r="A56" s="232"/>
      <c r="B56" s="232"/>
      <c r="C56" s="232"/>
      <c r="D56" s="232"/>
      <c r="E56" s="232"/>
      <c r="F56" s="232"/>
      <c r="G56" s="232"/>
      <c r="H56" s="232"/>
      <c r="I56" s="232"/>
      <c r="J56" s="232"/>
      <c r="K56" s="232"/>
      <c r="L56" s="232"/>
      <c r="M56" s="233"/>
      <c r="N56" s="232"/>
      <c r="O56" s="232"/>
      <c r="P56" s="232"/>
      <c r="Q56" s="232"/>
      <c r="R56" s="232"/>
      <c r="S56" s="233"/>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row>
    <row r="57" spans="1:54" ht="15">
      <c r="A57" s="232"/>
      <c r="B57" s="232"/>
      <c r="C57" s="232"/>
      <c r="D57" s="232"/>
      <c r="E57" s="232"/>
      <c r="F57" s="232"/>
      <c r="G57" s="232"/>
      <c r="H57" s="232"/>
      <c r="I57" s="232"/>
      <c r="J57" s="232"/>
      <c r="K57" s="232"/>
      <c r="L57" s="232"/>
      <c r="M57" s="233"/>
      <c r="N57" s="232"/>
      <c r="O57" s="232"/>
      <c r="P57" s="232"/>
      <c r="Q57" s="232"/>
      <c r="R57" s="232"/>
      <c r="S57" s="233"/>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row>
    <row r="58" spans="1:54" ht="15">
      <c r="A58" s="232"/>
      <c r="B58" s="232"/>
      <c r="C58" s="232"/>
      <c r="D58" s="232"/>
      <c r="E58" s="232"/>
      <c r="F58" s="232"/>
      <c r="G58" s="232"/>
      <c r="H58" s="232"/>
      <c r="I58" s="232"/>
      <c r="J58" s="232"/>
      <c r="K58" s="232"/>
      <c r="L58" s="232"/>
      <c r="M58" s="233"/>
      <c r="N58" s="232"/>
      <c r="O58" s="232"/>
      <c r="P58" s="232"/>
      <c r="Q58" s="232"/>
      <c r="R58" s="232"/>
      <c r="S58" s="233"/>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row>
    <row r="59" spans="1:54" ht="15">
      <c r="A59" s="232"/>
      <c r="B59" s="232"/>
      <c r="C59" s="232"/>
      <c r="D59" s="232"/>
      <c r="E59" s="232"/>
      <c r="F59" s="232"/>
      <c r="G59" s="232"/>
      <c r="H59" s="232"/>
      <c r="I59" s="232"/>
      <c r="J59" s="232"/>
      <c r="K59" s="232"/>
      <c r="L59" s="232"/>
      <c r="M59" s="233"/>
      <c r="N59" s="232"/>
      <c r="O59" s="232"/>
      <c r="P59" s="232"/>
      <c r="Q59" s="232"/>
      <c r="R59" s="232"/>
      <c r="S59" s="233"/>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row>
    <row r="60" spans="1:54" ht="15">
      <c r="A60" s="232"/>
      <c r="B60" s="232"/>
      <c r="C60" s="232"/>
      <c r="D60" s="232"/>
      <c r="E60" s="232"/>
      <c r="F60" s="232"/>
      <c r="G60" s="232"/>
      <c r="H60" s="232"/>
      <c r="I60" s="232"/>
      <c r="J60" s="232"/>
      <c r="K60" s="232"/>
      <c r="L60" s="232"/>
      <c r="M60" s="233"/>
      <c r="N60" s="232"/>
      <c r="O60" s="232"/>
      <c r="P60" s="232"/>
      <c r="Q60" s="232"/>
      <c r="R60" s="232"/>
      <c r="S60" s="233"/>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row>
    <row r="61" spans="1:54" ht="15">
      <c r="A61" s="232"/>
      <c r="B61" s="232"/>
      <c r="C61" s="232"/>
      <c r="D61" s="232"/>
      <c r="E61" s="232"/>
      <c r="F61" s="232"/>
      <c r="G61" s="232"/>
      <c r="H61" s="232"/>
      <c r="I61" s="232"/>
      <c r="J61" s="232"/>
      <c r="K61" s="232"/>
      <c r="L61" s="232"/>
      <c r="M61" s="233"/>
      <c r="N61" s="232"/>
      <c r="O61" s="232"/>
      <c r="P61" s="232"/>
      <c r="Q61" s="232"/>
      <c r="R61" s="232"/>
      <c r="S61" s="233"/>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row>
    <row r="62" spans="1:54" ht="15">
      <c r="A62" s="232"/>
      <c r="B62" s="232"/>
      <c r="C62" s="232"/>
      <c r="D62" s="232"/>
      <c r="E62" s="232"/>
      <c r="F62" s="232"/>
      <c r="G62" s="232"/>
      <c r="H62" s="232"/>
      <c r="I62" s="232"/>
      <c r="J62" s="232"/>
      <c r="K62" s="232"/>
      <c r="L62" s="232"/>
      <c r="M62" s="233"/>
      <c r="N62" s="232"/>
      <c r="O62" s="232"/>
      <c r="P62" s="232"/>
      <c r="Q62" s="232"/>
      <c r="R62" s="232"/>
      <c r="S62" s="233"/>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row>
    <row r="63" spans="1:54" ht="15">
      <c r="A63" s="232"/>
      <c r="B63" s="232"/>
      <c r="C63" s="232"/>
      <c r="D63" s="232"/>
      <c r="E63" s="232"/>
      <c r="F63" s="232"/>
      <c r="G63" s="232"/>
      <c r="H63" s="232"/>
      <c r="I63" s="232"/>
      <c r="J63" s="232"/>
      <c r="K63" s="232"/>
      <c r="L63" s="232"/>
      <c r="M63" s="233"/>
      <c r="N63" s="232"/>
      <c r="O63" s="232"/>
      <c r="P63" s="232"/>
      <c r="Q63" s="232"/>
      <c r="R63" s="232"/>
      <c r="S63" s="233"/>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row>
    <row r="64" spans="1:54" ht="15">
      <c r="A64" s="232"/>
      <c r="B64" s="232"/>
      <c r="C64" s="232"/>
      <c r="D64" s="232"/>
      <c r="E64" s="232"/>
      <c r="F64" s="232"/>
      <c r="G64" s="232"/>
      <c r="H64" s="232"/>
      <c r="I64" s="232"/>
      <c r="J64" s="232"/>
      <c r="K64" s="232"/>
      <c r="L64" s="232"/>
      <c r="M64" s="233"/>
      <c r="N64" s="232"/>
      <c r="O64" s="232"/>
      <c r="P64" s="232"/>
      <c r="Q64" s="232"/>
      <c r="R64" s="232"/>
      <c r="S64" s="233"/>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row>
    <row r="65" spans="1:54" ht="15">
      <c r="A65" s="232"/>
      <c r="B65" s="232"/>
      <c r="C65" s="232"/>
      <c r="D65" s="232"/>
      <c r="E65" s="232"/>
      <c r="F65" s="232"/>
      <c r="G65" s="232"/>
      <c r="H65" s="232"/>
      <c r="I65" s="232"/>
      <c r="J65" s="232"/>
      <c r="K65" s="232"/>
      <c r="L65" s="232"/>
      <c r="M65" s="233"/>
      <c r="N65" s="232"/>
      <c r="O65" s="232"/>
      <c r="P65" s="232"/>
      <c r="Q65" s="232"/>
      <c r="R65" s="232"/>
      <c r="S65" s="233"/>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row>
    <row r="66" spans="1:54" ht="15">
      <c r="A66" s="232"/>
      <c r="B66" s="232"/>
      <c r="C66" s="232"/>
      <c r="D66" s="232"/>
      <c r="E66" s="232"/>
      <c r="F66" s="232"/>
      <c r="G66" s="232"/>
      <c r="H66" s="232"/>
      <c r="I66" s="232"/>
      <c r="J66" s="232"/>
      <c r="K66" s="232"/>
      <c r="L66" s="232"/>
      <c r="M66" s="233"/>
      <c r="N66" s="232"/>
      <c r="O66" s="232"/>
      <c r="P66" s="232"/>
      <c r="Q66" s="232"/>
      <c r="R66" s="232"/>
      <c r="S66" s="233"/>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row>
    <row r="67" spans="1:54" ht="15">
      <c r="A67" s="232"/>
      <c r="B67" s="232"/>
      <c r="C67" s="232"/>
      <c r="D67" s="232"/>
      <c r="E67" s="232"/>
      <c r="F67" s="232"/>
      <c r="G67" s="232"/>
      <c r="H67" s="232"/>
      <c r="I67" s="232"/>
      <c r="J67" s="232"/>
      <c r="K67" s="232"/>
      <c r="L67" s="232"/>
      <c r="M67" s="233"/>
      <c r="N67" s="232"/>
      <c r="O67" s="232"/>
      <c r="P67" s="232"/>
      <c r="Q67" s="232"/>
      <c r="R67" s="232"/>
      <c r="S67" s="233"/>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row>
    <row r="68" spans="1:54" ht="15">
      <c r="A68" s="232"/>
      <c r="B68" s="232"/>
      <c r="C68" s="232"/>
      <c r="D68" s="232"/>
      <c r="E68" s="232"/>
      <c r="F68" s="232"/>
      <c r="G68" s="232"/>
      <c r="H68" s="232"/>
      <c r="I68" s="232"/>
      <c r="J68" s="232"/>
      <c r="K68" s="232"/>
      <c r="L68" s="232"/>
      <c r="M68" s="233"/>
      <c r="N68" s="232"/>
      <c r="O68" s="232"/>
      <c r="P68" s="232"/>
      <c r="Q68" s="232"/>
      <c r="R68" s="232"/>
      <c r="S68" s="233"/>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row>
    <row r="69" spans="1:54" ht="15">
      <c r="A69" s="232"/>
      <c r="B69" s="232"/>
      <c r="C69" s="232"/>
      <c r="D69" s="232"/>
      <c r="E69" s="232"/>
      <c r="F69" s="232"/>
      <c r="G69" s="232"/>
      <c r="H69" s="232"/>
      <c r="I69" s="232"/>
      <c r="J69" s="232"/>
      <c r="K69" s="232"/>
      <c r="L69" s="232"/>
      <c r="M69" s="233"/>
      <c r="N69" s="232"/>
      <c r="O69" s="232"/>
      <c r="P69" s="232"/>
      <c r="Q69" s="232"/>
      <c r="R69" s="232"/>
      <c r="S69" s="233"/>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row>
    <row r="70" spans="1:54" ht="15">
      <c r="A70" s="232"/>
      <c r="B70" s="232"/>
      <c r="C70" s="232"/>
      <c r="D70" s="232"/>
      <c r="E70" s="232"/>
      <c r="F70" s="232"/>
      <c r="G70" s="232"/>
      <c r="H70" s="232"/>
      <c r="I70" s="232"/>
      <c r="J70" s="232"/>
      <c r="K70" s="232"/>
      <c r="L70" s="232"/>
      <c r="M70" s="233"/>
      <c r="N70" s="232"/>
      <c r="O70" s="232"/>
      <c r="P70" s="232"/>
      <c r="Q70" s="232"/>
      <c r="R70" s="232"/>
      <c r="S70" s="233"/>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row>
    <row r="71" spans="1:54" ht="15">
      <c r="A71" s="232"/>
      <c r="B71" s="232"/>
      <c r="C71" s="232"/>
      <c r="D71" s="232"/>
      <c r="E71" s="232"/>
      <c r="F71" s="232"/>
      <c r="G71" s="232"/>
      <c r="H71" s="232"/>
      <c r="I71" s="232"/>
      <c r="J71" s="232"/>
      <c r="K71" s="232"/>
      <c r="L71" s="232"/>
      <c r="M71" s="233"/>
      <c r="N71" s="232"/>
      <c r="O71" s="232"/>
      <c r="P71" s="232"/>
      <c r="Q71" s="232"/>
      <c r="R71" s="232"/>
      <c r="S71" s="233"/>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row>
    <row r="72" spans="1:54" ht="15">
      <c r="A72" s="232"/>
      <c r="B72" s="232"/>
      <c r="C72" s="232"/>
      <c r="D72" s="232"/>
      <c r="E72" s="232"/>
      <c r="F72" s="232"/>
      <c r="G72" s="232"/>
      <c r="H72" s="232"/>
      <c r="I72" s="232"/>
      <c r="J72" s="232"/>
      <c r="K72" s="232"/>
      <c r="L72" s="232"/>
      <c r="M72" s="233"/>
      <c r="N72" s="232"/>
      <c r="O72" s="232"/>
      <c r="P72" s="232"/>
      <c r="Q72" s="232"/>
      <c r="R72" s="232"/>
      <c r="S72" s="233"/>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row>
    <row r="73" spans="1:54" ht="15">
      <c r="A73" s="232"/>
      <c r="B73" s="232"/>
      <c r="C73" s="232"/>
      <c r="D73" s="232"/>
      <c r="E73" s="232"/>
      <c r="F73" s="232"/>
      <c r="G73" s="232"/>
      <c r="H73" s="232"/>
      <c r="I73" s="232"/>
      <c r="J73" s="232"/>
      <c r="K73" s="232"/>
      <c r="L73" s="232"/>
      <c r="M73" s="233"/>
      <c r="N73" s="232"/>
      <c r="O73" s="232"/>
      <c r="P73" s="232"/>
      <c r="Q73" s="232"/>
      <c r="R73" s="232"/>
      <c r="S73" s="233"/>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row>
    <row r="74" spans="1:54" ht="15">
      <c r="A74" s="232"/>
      <c r="B74" s="232"/>
      <c r="C74" s="232"/>
      <c r="D74" s="232"/>
      <c r="E74" s="232"/>
      <c r="F74" s="232"/>
      <c r="G74" s="232"/>
      <c r="H74" s="232"/>
      <c r="I74" s="232"/>
      <c r="J74" s="232"/>
      <c r="K74" s="232"/>
      <c r="L74" s="232"/>
      <c r="M74" s="233"/>
      <c r="N74" s="232"/>
      <c r="O74" s="232"/>
      <c r="P74" s="232"/>
      <c r="Q74" s="232"/>
      <c r="R74" s="232"/>
      <c r="S74" s="233"/>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row>
    <row r="75" spans="1:54" ht="15">
      <c r="A75" s="232"/>
      <c r="B75" s="232"/>
      <c r="C75" s="232"/>
      <c r="D75" s="232"/>
      <c r="E75" s="232"/>
      <c r="F75" s="232"/>
      <c r="G75" s="232"/>
      <c r="H75" s="232"/>
      <c r="I75" s="232"/>
      <c r="J75" s="232"/>
      <c r="K75" s="232"/>
      <c r="L75" s="232"/>
      <c r="M75" s="233"/>
      <c r="N75" s="232"/>
      <c r="O75" s="232"/>
      <c r="P75" s="232"/>
      <c r="Q75" s="232"/>
      <c r="R75" s="232"/>
      <c r="S75" s="233"/>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row>
    <row r="76" spans="1:54" ht="15">
      <c r="A76" s="232"/>
      <c r="B76" s="232"/>
      <c r="C76" s="232"/>
      <c r="D76" s="232"/>
      <c r="E76" s="232"/>
      <c r="F76" s="232"/>
      <c r="G76" s="232"/>
      <c r="H76" s="232"/>
      <c r="I76" s="232"/>
      <c r="J76" s="232"/>
      <c r="K76" s="232"/>
      <c r="L76" s="232"/>
      <c r="M76" s="233"/>
      <c r="N76" s="232"/>
      <c r="O76" s="232"/>
      <c r="P76" s="232"/>
      <c r="Q76" s="232"/>
      <c r="R76" s="232"/>
      <c r="S76" s="233"/>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row>
    <row r="77" spans="1:54" ht="15">
      <c r="A77" s="232"/>
      <c r="B77" s="232"/>
      <c r="C77" s="232"/>
      <c r="D77" s="232"/>
      <c r="E77" s="232"/>
      <c r="F77" s="232"/>
      <c r="G77" s="232"/>
      <c r="H77" s="232"/>
      <c r="I77" s="232"/>
      <c r="J77" s="232"/>
      <c r="K77" s="232"/>
      <c r="L77" s="232"/>
      <c r="M77" s="233"/>
      <c r="N77" s="232"/>
      <c r="O77" s="232"/>
      <c r="P77" s="232"/>
      <c r="Q77" s="232"/>
      <c r="R77" s="232"/>
      <c r="S77" s="233"/>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row>
    <row r="78" spans="1:54" ht="15">
      <c r="A78" s="232"/>
      <c r="B78" s="232"/>
      <c r="C78" s="232"/>
      <c r="D78" s="232"/>
      <c r="E78" s="232"/>
      <c r="F78" s="232"/>
      <c r="G78" s="232"/>
      <c r="H78" s="232"/>
      <c r="I78" s="232"/>
      <c r="J78" s="232"/>
      <c r="K78" s="232"/>
      <c r="L78" s="232"/>
      <c r="M78" s="233"/>
      <c r="N78" s="232"/>
      <c r="O78" s="232"/>
      <c r="P78" s="232"/>
      <c r="Q78" s="232"/>
      <c r="R78" s="232"/>
      <c r="S78" s="233"/>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row>
    <row r="79" spans="1:54" ht="15">
      <c r="A79" s="232"/>
      <c r="B79" s="232"/>
      <c r="C79" s="232"/>
      <c r="D79" s="232"/>
      <c r="E79" s="232"/>
      <c r="F79" s="232"/>
      <c r="G79" s="232"/>
      <c r="H79" s="232"/>
      <c r="I79" s="232"/>
      <c r="J79" s="232"/>
      <c r="K79" s="232"/>
      <c r="L79" s="232"/>
      <c r="M79" s="233"/>
      <c r="N79" s="232"/>
      <c r="O79" s="232"/>
      <c r="P79" s="232"/>
      <c r="Q79" s="232"/>
      <c r="R79" s="232"/>
      <c r="S79" s="233"/>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row>
    <row r="80" spans="1:54" ht="15">
      <c r="A80" s="232"/>
      <c r="B80" s="232"/>
      <c r="C80" s="232"/>
      <c r="D80" s="232"/>
      <c r="E80" s="232"/>
      <c r="F80" s="232"/>
      <c r="G80" s="232"/>
      <c r="H80" s="232"/>
      <c r="I80" s="232"/>
      <c r="J80" s="232"/>
      <c r="K80" s="232"/>
      <c r="L80" s="232"/>
      <c r="M80" s="233"/>
      <c r="N80" s="232"/>
      <c r="O80" s="232"/>
      <c r="P80" s="232"/>
      <c r="Q80" s="232"/>
      <c r="R80" s="232"/>
      <c r="S80" s="233"/>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row>
    <row r="81" spans="1:54" ht="15">
      <c r="A81" s="232"/>
      <c r="B81" s="232"/>
      <c r="C81" s="232"/>
      <c r="D81" s="232"/>
      <c r="E81" s="232"/>
      <c r="F81" s="232"/>
      <c r="G81" s="232"/>
      <c r="H81" s="232"/>
      <c r="I81" s="232"/>
      <c r="J81" s="232"/>
      <c r="K81" s="232"/>
      <c r="L81" s="232"/>
      <c r="M81" s="233"/>
      <c r="N81" s="232"/>
      <c r="O81" s="232"/>
      <c r="P81" s="232"/>
      <c r="Q81" s="232"/>
      <c r="R81" s="232"/>
      <c r="S81" s="233"/>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row>
    <row r="82" spans="1:54" ht="15">
      <c r="A82" s="232"/>
      <c r="B82" s="232"/>
      <c r="C82" s="232"/>
      <c r="D82" s="232"/>
      <c r="E82" s="232"/>
      <c r="F82" s="232"/>
      <c r="G82" s="232"/>
      <c r="H82" s="232"/>
      <c r="I82" s="232"/>
      <c r="J82" s="232"/>
      <c r="K82" s="232"/>
      <c r="L82" s="232"/>
      <c r="M82" s="233"/>
      <c r="N82" s="232"/>
      <c r="O82" s="232"/>
      <c r="P82" s="232"/>
      <c r="Q82" s="232"/>
      <c r="R82" s="232"/>
      <c r="S82" s="233"/>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row>
    <row r="83" spans="1:54" ht="15">
      <c r="A83" s="232"/>
      <c r="B83" s="232"/>
      <c r="C83" s="232"/>
      <c r="D83" s="232"/>
      <c r="E83" s="232"/>
      <c r="F83" s="232"/>
      <c r="G83" s="232"/>
      <c r="H83" s="232"/>
      <c r="I83" s="232"/>
      <c r="J83" s="232"/>
      <c r="K83" s="232"/>
      <c r="L83" s="232"/>
      <c r="M83" s="233"/>
      <c r="N83" s="232"/>
      <c r="O83" s="232"/>
      <c r="P83" s="232"/>
      <c r="Q83" s="232"/>
      <c r="R83" s="232"/>
      <c r="S83" s="233"/>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row>
    <row r="84" spans="1:54" ht="15">
      <c r="A84" s="232"/>
      <c r="B84" s="232"/>
      <c r="C84" s="232"/>
      <c r="D84" s="232"/>
      <c r="E84" s="232"/>
      <c r="F84" s="232"/>
      <c r="G84" s="232"/>
      <c r="H84" s="232"/>
      <c r="I84" s="232"/>
      <c r="J84" s="232"/>
      <c r="K84" s="232"/>
      <c r="L84" s="232"/>
      <c r="M84" s="233"/>
      <c r="N84" s="232"/>
      <c r="O84" s="232"/>
      <c r="P84" s="232"/>
      <c r="Q84" s="232"/>
      <c r="R84" s="232"/>
      <c r="S84" s="233"/>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row>
    <row r="85" spans="1:54" ht="15">
      <c r="A85" s="232"/>
      <c r="B85" s="232"/>
      <c r="C85" s="232"/>
      <c r="D85" s="232"/>
      <c r="E85" s="232"/>
      <c r="F85" s="232"/>
      <c r="G85" s="232"/>
      <c r="H85" s="232"/>
      <c r="I85" s="232"/>
      <c r="J85" s="232"/>
      <c r="K85" s="232"/>
      <c r="L85" s="232"/>
      <c r="M85" s="233"/>
      <c r="N85" s="232"/>
      <c r="O85" s="232"/>
      <c r="P85" s="232"/>
      <c r="Q85" s="232"/>
      <c r="R85" s="232"/>
      <c r="S85" s="233"/>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row>
    <row r="86" spans="1:54" ht="15">
      <c r="A86" s="232"/>
      <c r="B86" s="232"/>
      <c r="C86" s="232"/>
      <c r="D86" s="232"/>
      <c r="E86" s="232"/>
      <c r="F86" s="232"/>
      <c r="G86" s="232"/>
      <c r="H86" s="232"/>
      <c r="I86" s="232"/>
      <c r="J86" s="232"/>
      <c r="K86" s="232"/>
      <c r="L86" s="232"/>
      <c r="M86" s="233"/>
      <c r="N86" s="232"/>
      <c r="O86" s="232"/>
      <c r="P86" s="232"/>
      <c r="Q86" s="232"/>
      <c r="R86" s="232"/>
      <c r="S86" s="233"/>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row>
    <row r="87" spans="1:54" ht="15">
      <c r="A87" s="232"/>
      <c r="B87" s="232"/>
      <c r="C87" s="232"/>
      <c r="D87" s="232"/>
      <c r="E87" s="232"/>
      <c r="F87" s="232"/>
      <c r="G87" s="232"/>
      <c r="H87" s="232"/>
      <c r="I87" s="232"/>
      <c r="J87" s="232"/>
      <c r="K87" s="232"/>
      <c r="L87" s="232"/>
      <c r="M87" s="233"/>
      <c r="N87" s="232"/>
      <c r="O87" s="232"/>
      <c r="P87" s="232"/>
      <c r="Q87" s="232"/>
      <c r="R87" s="232"/>
      <c r="S87" s="233"/>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row>
    <row r="88" spans="1:54" ht="15">
      <c r="A88" s="232"/>
      <c r="B88" s="232"/>
      <c r="C88" s="232"/>
      <c r="D88" s="232"/>
      <c r="E88" s="232"/>
      <c r="F88" s="232"/>
      <c r="G88" s="232"/>
      <c r="H88" s="232"/>
      <c r="I88" s="232"/>
      <c r="J88" s="232"/>
      <c r="K88" s="232"/>
      <c r="L88" s="232"/>
      <c r="M88" s="233"/>
      <c r="N88" s="232"/>
      <c r="O88" s="232"/>
      <c r="P88" s="232"/>
      <c r="Q88" s="232"/>
      <c r="R88" s="232"/>
      <c r="S88" s="233"/>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row>
    <row r="89" spans="1:54" ht="15">
      <c r="A89" s="232"/>
      <c r="B89" s="232"/>
      <c r="C89" s="232"/>
      <c r="D89" s="232"/>
      <c r="E89" s="232"/>
      <c r="F89" s="232"/>
      <c r="G89" s="232"/>
      <c r="H89" s="232"/>
      <c r="I89" s="232"/>
      <c r="J89" s="232"/>
      <c r="K89" s="232"/>
      <c r="L89" s="232"/>
      <c r="M89" s="233"/>
      <c r="N89" s="232"/>
      <c r="O89" s="232"/>
      <c r="P89" s="232"/>
      <c r="Q89" s="232"/>
      <c r="R89" s="232"/>
      <c r="S89" s="233"/>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row>
    <row r="90" spans="1:54" ht="15">
      <c r="A90" s="232"/>
      <c r="B90" s="232"/>
      <c r="C90" s="232"/>
      <c r="D90" s="232"/>
      <c r="E90" s="232"/>
      <c r="F90" s="232"/>
      <c r="G90" s="232"/>
      <c r="H90" s="232"/>
      <c r="I90" s="232"/>
      <c r="J90" s="232"/>
      <c r="K90" s="232"/>
      <c r="L90" s="232"/>
      <c r="M90" s="233"/>
      <c r="N90" s="232"/>
      <c r="O90" s="232"/>
      <c r="P90" s="232"/>
      <c r="Q90" s="232"/>
      <c r="R90" s="232"/>
      <c r="S90" s="233"/>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row>
    <row r="91" spans="1:54" ht="15">
      <c r="A91" s="232"/>
      <c r="B91" s="232"/>
      <c r="C91" s="232"/>
      <c r="D91" s="232"/>
      <c r="E91" s="232"/>
      <c r="F91" s="232"/>
      <c r="G91" s="232"/>
      <c r="H91" s="232"/>
      <c r="I91" s="232"/>
      <c r="J91" s="232"/>
      <c r="K91" s="232"/>
      <c r="L91" s="232"/>
      <c r="M91" s="233"/>
      <c r="N91" s="232"/>
      <c r="O91" s="232"/>
      <c r="P91" s="232"/>
      <c r="Q91" s="232"/>
      <c r="R91" s="232"/>
      <c r="S91" s="233"/>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row>
    <row r="92" spans="1:54" ht="15">
      <c r="A92" s="232"/>
      <c r="B92" s="232"/>
      <c r="C92" s="232"/>
      <c r="D92" s="232"/>
      <c r="E92" s="232"/>
      <c r="F92" s="232"/>
      <c r="G92" s="232"/>
      <c r="H92" s="232"/>
      <c r="I92" s="232"/>
      <c r="J92" s="232"/>
      <c r="K92" s="232"/>
      <c r="L92" s="232"/>
      <c r="M92" s="233"/>
      <c r="N92" s="232"/>
      <c r="O92" s="232"/>
      <c r="P92" s="232"/>
      <c r="Q92" s="232"/>
      <c r="R92" s="232"/>
      <c r="S92" s="233"/>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row>
    <row r="93" spans="1:54" ht="15">
      <c r="A93" s="232"/>
      <c r="B93" s="232"/>
      <c r="C93" s="232"/>
      <c r="D93" s="232"/>
      <c r="E93" s="232"/>
      <c r="F93" s="232"/>
      <c r="G93" s="232"/>
      <c r="H93" s="232"/>
      <c r="I93" s="232"/>
      <c r="J93" s="232"/>
      <c r="K93" s="232"/>
      <c r="L93" s="232"/>
      <c r="M93" s="233"/>
      <c r="N93" s="232"/>
      <c r="O93" s="232"/>
      <c r="P93" s="232"/>
      <c r="Q93" s="232"/>
      <c r="R93" s="232"/>
      <c r="S93" s="233"/>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2"/>
      <c r="BA93" s="232"/>
      <c r="BB93" s="232"/>
    </row>
    <row r="94" spans="1:54" ht="15">
      <c r="A94" s="232"/>
      <c r="B94" s="232"/>
      <c r="C94" s="232"/>
      <c r="D94" s="232"/>
      <c r="E94" s="232"/>
      <c r="F94" s="232"/>
      <c r="G94" s="232"/>
      <c r="H94" s="232"/>
      <c r="I94" s="232"/>
      <c r="J94" s="232"/>
      <c r="K94" s="232"/>
      <c r="L94" s="232"/>
      <c r="M94" s="233"/>
      <c r="N94" s="232"/>
      <c r="O94" s="232"/>
      <c r="P94" s="232"/>
      <c r="Q94" s="232"/>
      <c r="R94" s="232"/>
      <c r="S94" s="233"/>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row>
    <row r="95" spans="1:54" ht="15">
      <c r="A95" s="232"/>
      <c r="B95" s="232"/>
      <c r="C95" s="232"/>
      <c r="D95" s="232"/>
      <c r="E95" s="232"/>
      <c r="F95" s="232"/>
      <c r="G95" s="232"/>
      <c r="H95" s="232"/>
      <c r="I95" s="232"/>
      <c r="J95" s="232"/>
      <c r="K95" s="232"/>
      <c r="L95" s="232"/>
      <c r="M95" s="233"/>
      <c r="N95" s="232"/>
      <c r="O95" s="232"/>
      <c r="P95" s="232"/>
      <c r="Q95" s="232"/>
      <c r="R95" s="232"/>
      <c r="S95" s="233"/>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row>
    <row r="96" spans="1:54" ht="15">
      <c r="A96" s="232"/>
      <c r="B96" s="232"/>
      <c r="C96" s="232"/>
      <c r="D96" s="232"/>
      <c r="E96" s="232"/>
      <c r="F96" s="232"/>
      <c r="G96" s="232"/>
      <c r="H96" s="232"/>
      <c r="I96" s="232"/>
      <c r="J96" s="232"/>
      <c r="K96" s="232"/>
      <c r="L96" s="232"/>
      <c r="M96" s="233"/>
      <c r="N96" s="232"/>
      <c r="O96" s="232"/>
      <c r="P96" s="232"/>
      <c r="Q96" s="232"/>
      <c r="R96" s="232"/>
      <c r="S96" s="233"/>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2"/>
      <c r="BA96" s="232"/>
      <c r="BB96" s="232"/>
    </row>
    <row r="97" spans="1:54" ht="15">
      <c r="A97" s="232"/>
      <c r="B97" s="232"/>
      <c r="C97" s="232"/>
      <c r="D97" s="232"/>
      <c r="E97" s="232"/>
      <c r="F97" s="232"/>
      <c r="G97" s="232"/>
      <c r="H97" s="232"/>
      <c r="I97" s="232"/>
      <c r="J97" s="232"/>
      <c r="K97" s="232"/>
      <c r="L97" s="232"/>
      <c r="M97" s="233"/>
      <c r="N97" s="232"/>
      <c r="O97" s="232"/>
      <c r="P97" s="232"/>
      <c r="Q97" s="232"/>
      <c r="R97" s="232"/>
      <c r="S97" s="233"/>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row>
    <row r="98" spans="1:54" ht="15">
      <c r="A98" s="232"/>
      <c r="B98" s="232"/>
      <c r="C98" s="232"/>
      <c r="D98" s="232"/>
      <c r="E98" s="232"/>
      <c r="F98" s="232"/>
      <c r="G98" s="232"/>
      <c r="H98" s="232"/>
      <c r="I98" s="232"/>
      <c r="J98" s="232"/>
      <c r="K98" s="232"/>
      <c r="L98" s="232"/>
      <c r="M98" s="233"/>
      <c r="N98" s="232"/>
      <c r="O98" s="232"/>
      <c r="P98" s="232"/>
      <c r="Q98" s="232"/>
      <c r="R98" s="232"/>
      <c r="S98" s="233"/>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row>
    <row r="99" spans="1:54" ht="15">
      <c r="A99" s="232"/>
      <c r="B99" s="232"/>
      <c r="C99" s="232"/>
      <c r="D99" s="232"/>
      <c r="E99" s="232"/>
      <c r="F99" s="232"/>
      <c r="G99" s="232"/>
      <c r="H99" s="232"/>
      <c r="I99" s="232"/>
      <c r="J99" s="232"/>
      <c r="K99" s="232"/>
      <c r="L99" s="232"/>
      <c r="M99" s="233"/>
      <c r="N99" s="232"/>
      <c r="O99" s="232"/>
      <c r="P99" s="232"/>
      <c r="Q99" s="232"/>
      <c r="R99" s="232"/>
      <c r="S99" s="233"/>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row>
    <row r="100" spans="1:54" ht="15">
      <c r="A100" s="232"/>
      <c r="B100" s="232"/>
      <c r="C100" s="232"/>
      <c r="D100" s="232"/>
      <c r="E100" s="232"/>
      <c r="F100" s="232"/>
      <c r="G100" s="232"/>
      <c r="H100" s="232"/>
      <c r="I100" s="232"/>
      <c r="J100" s="232"/>
      <c r="K100" s="232"/>
      <c r="L100" s="232"/>
      <c r="M100" s="233"/>
      <c r="N100" s="232"/>
      <c r="O100" s="232"/>
      <c r="P100" s="232"/>
      <c r="Q100" s="232"/>
      <c r="R100" s="232"/>
      <c r="S100" s="233"/>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row>
    <row r="101" spans="1:54" ht="15">
      <c r="A101" s="232"/>
      <c r="B101" s="232"/>
      <c r="C101" s="232"/>
      <c r="D101" s="232"/>
      <c r="E101" s="232"/>
      <c r="F101" s="232"/>
      <c r="G101" s="232"/>
      <c r="H101" s="232"/>
      <c r="I101" s="232"/>
      <c r="J101" s="232"/>
      <c r="K101" s="232"/>
      <c r="L101" s="232"/>
      <c r="M101" s="233"/>
      <c r="N101" s="232"/>
      <c r="O101" s="232"/>
      <c r="P101" s="232"/>
      <c r="Q101" s="232"/>
      <c r="R101" s="232"/>
      <c r="S101" s="233"/>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row>
    <row r="102" spans="1:54" ht="15">
      <c r="A102" s="232"/>
      <c r="B102" s="232"/>
      <c r="C102" s="232"/>
      <c r="D102" s="232"/>
      <c r="E102" s="232"/>
      <c r="F102" s="232"/>
      <c r="G102" s="232"/>
      <c r="H102" s="232"/>
      <c r="I102" s="232"/>
      <c r="J102" s="232"/>
      <c r="K102" s="232"/>
      <c r="L102" s="232"/>
      <c r="M102" s="233"/>
      <c r="N102" s="232"/>
      <c r="O102" s="232"/>
      <c r="P102" s="232"/>
      <c r="Q102" s="232"/>
      <c r="R102" s="232"/>
      <c r="S102" s="233"/>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2"/>
      <c r="BA102" s="232"/>
      <c r="BB102" s="232"/>
    </row>
    <row r="103" spans="1:54" ht="15">
      <c r="A103" s="232"/>
      <c r="B103" s="232"/>
      <c r="C103" s="232"/>
      <c r="D103" s="232"/>
      <c r="E103" s="232"/>
      <c r="F103" s="232"/>
      <c r="G103" s="232"/>
      <c r="H103" s="232"/>
      <c r="I103" s="232"/>
      <c r="J103" s="232"/>
      <c r="K103" s="232"/>
      <c r="L103" s="232"/>
      <c r="M103" s="233"/>
      <c r="N103" s="232"/>
      <c r="O103" s="232"/>
      <c r="P103" s="232"/>
      <c r="Q103" s="232"/>
      <c r="R103" s="232"/>
      <c r="S103" s="233"/>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2"/>
      <c r="BA103" s="232"/>
      <c r="BB103" s="232"/>
    </row>
    <row r="104" spans="1:54" ht="15">
      <c r="A104" s="232"/>
      <c r="B104" s="232"/>
      <c r="C104" s="232"/>
      <c r="D104" s="232"/>
      <c r="E104" s="232"/>
      <c r="F104" s="232"/>
      <c r="G104" s="232"/>
      <c r="H104" s="232"/>
      <c r="I104" s="232"/>
      <c r="J104" s="232"/>
      <c r="K104" s="232"/>
      <c r="L104" s="232"/>
      <c r="M104" s="233"/>
      <c r="N104" s="232"/>
      <c r="O104" s="232"/>
      <c r="P104" s="232"/>
      <c r="Q104" s="232"/>
      <c r="R104" s="232"/>
      <c r="S104" s="233"/>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row>
    <row r="105" spans="1:54" ht="15">
      <c r="A105" s="232"/>
      <c r="B105" s="232"/>
      <c r="C105" s="232"/>
      <c r="D105" s="232"/>
      <c r="E105" s="232"/>
      <c r="F105" s="232"/>
      <c r="G105" s="232"/>
      <c r="H105" s="232"/>
      <c r="I105" s="232"/>
      <c r="J105" s="232"/>
      <c r="K105" s="232"/>
      <c r="L105" s="232"/>
      <c r="M105" s="233"/>
      <c r="N105" s="232"/>
      <c r="O105" s="232"/>
      <c r="P105" s="232"/>
      <c r="Q105" s="232"/>
      <c r="R105" s="232"/>
      <c r="S105" s="233"/>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row>
  </sheetData>
  <sheetProtection/>
  <mergeCells count="26">
    <mergeCell ref="A1:B8"/>
    <mergeCell ref="C1:BA1"/>
    <mergeCell ref="BB1:BB8"/>
    <mergeCell ref="C2:BA2"/>
    <mergeCell ref="C3:BA3"/>
    <mergeCell ref="C4:BA4"/>
    <mergeCell ref="C5:BA5"/>
    <mergeCell ref="C6:BA6"/>
    <mergeCell ref="C7:BA7"/>
    <mergeCell ref="C8:BA8"/>
    <mergeCell ref="A9:BB9"/>
    <mergeCell ref="A10:BB10"/>
    <mergeCell ref="A11:BB11"/>
    <mergeCell ref="A12:BB12"/>
    <mergeCell ref="A13:O13"/>
    <mergeCell ref="P13:S13"/>
    <mergeCell ref="T13:AE13"/>
    <mergeCell ref="AF13:AZ13"/>
    <mergeCell ref="BA13:BA14"/>
    <mergeCell ref="BB13:BB14"/>
    <mergeCell ref="G14:M14"/>
    <mergeCell ref="A16:A25"/>
    <mergeCell ref="E16:E21"/>
    <mergeCell ref="F17:F25"/>
    <mergeCell ref="E22:E25"/>
    <mergeCell ref="B17:B2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BB101"/>
  <sheetViews>
    <sheetView zoomScale="59" zoomScaleNormal="59" zoomScalePageLayoutView="0" workbookViewId="0" topLeftCell="AK8">
      <selection activeCell="BB20" sqref="BB20"/>
    </sheetView>
  </sheetViews>
  <sheetFormatPr defaultColWidth="11.421875" defaultRowHeight="15"/>
  <cols>
    <col min="1" max="1" width="15.00390625" style="1" customWidth="1"/>
    <col min="2" max="2" width="20.00390625" style="1" customWidth="1"/>
    <col min="3" max="3" width="10.57421875" style="1" customWidth="1"/>
    <col min="4" max="4" width="22.421875" style="1" customWidth="1"/>
    <col min="5" max="5" width="14.00390625" style="1" customWidth="1"/>
    <col min="6" max="6" width="24.28125" style="1" customWidth="1"/>
    <col min="7" max="12" width="6.00390625" style="1" customWidth="1"/>
    <col min="13" max="13" width="6.00390625" style="2" customWidth="1"/>
    <col min="14" max="14" width="24.140625" style="1" customWidth="1"/>
    <col min="15" max="15" width="22.28125" style="1" customWidth="1"/>
    <col min="16" max="16" width="9.421875" style="1" customWidth="1"/>
    <col min="17" max="17" width="21.8515625" style="1" customWidth="1"/>
    <col min="18" max="18" width="20.8515625" style="1" customWidth="1"/>
    <col min="19" max="19" width="20.00390625" style="2" customWidth="1"/>
    <col min="20" max="31" width="14.28125" style="1" customWidth="1"/>
    <col min="32" max="32" width="18.8515625" style="205" customWidth="1"/>
    <col min="33" max="33" width="12.421875" style="1" customWidth="1"/>
    <col min="34" max="34" width="14.7109375" style="1" customWidth="1"/>
    <col min="35" max="35" width="18.00390625" style="210" customWidth="1"/>
    <col min="36" max="36" width="12.421875" style="1" customWidth="1"/>
    <col min="37" max="37" width="19.28125" style="210" customWidth="1"/>
    <col min="38" max="38" width="16.57421875" style="1" customWidth="1"/>
    <col min="39" max="39" width="14.7109375" style="1" customWidth="1"/>
    <col min="40" max="40" width="19.28125" style="222" customWidth="1"/>
    <col min="41" max="41" width="13.7109375" style="1" customWidth="1"/>
    <col min="42" max="42" width="18.00390625" style="217" customWidth="1"/>
    <col min="43" max="43" width="19.140625" style="1" customWidth="1"/>
    <col min="44" max="44" width="19.421875" style="1" customWidth="1"/>
    <col min="45" max="45" width="19.421875" style="196" customWidth="1"/>
    <col min="46" max="46" width="19.421875" style="1" customWidth="1"/>
    <col min="47" max="47" width="19.421875" style="196" customWidth="1"/>
    <col min="48" max="49" width="19.421875" style="1" customWidth="1"/>
    <col min="50" max="50" width="19.421875" style="227" customWidth="1"/>
    <col min="51" max="51" width="19.421875" style="1" customWidth="1"/>
    <col min="52" max="52" width="19.421875" style="227" customWidth="1"/>
    <col min="53" max="53" width="28.140625" style="1" customWidth="1"/>
    <col min="54" max="54" width="43.00390625" style="1" customWidth="1"/>
    <col min="55" max="16384" width="11.421875" style="8" customWidth="1"/>
  </cols>
  <sheetData>
    <row r="1" spans="1:54" s="7" customFormat="1" ht="15.75">
      <c r="A1" s="362"/>
      <c r="B1" s="363"/>
      <c r="C1" s="391" t="s">
        <v>0</v>
      </c>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3"/>
      <c r="BB1" s="375" t="s">
        <v>33</v>
      </c>
    </row>
    <row r="2" spans="1:54" s="7" customFormat="1" ht="15.75">
      <c r="A2" s="364"/>
      <c r="B2" s="365"/>
      <c r="C2" s="394" t="s">
        <v>1</v>
      </c>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6"/>
      <c r="BB2" s="376"/>
    </row>
    <row r="3" spans="1:54" s="7" customFormat="1" ht="15.75">
      <c r="A3" s="364"/>
      <c r="B3" s="365"/>
      <c r="C3" s="394" t="s">
        <v>2</v>
      </c>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6"/>
      <c r="BB3" s="376"/>
    </row>
    <row r="4" spans="1:54" s="7" customFormat="1" ht="15.75">
      <c r="A4" s="364"/>
      <c r="B4" s="365"/>
      <c r="C4" s="394"/>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6"/>
      <c r="BB4" s="376"/>
    </row>
    <row r="5" spans="1:54" s="7" customFormat="1" ht="15.75">
      <c r="A5" s="364"/>
      <c r="B5" s="365"/>
      <c r="C5" s="394" t="s">
        <v>3</v>
      </c>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6"/>
      <c r="BB5" s="376"/>
    </row>
    <row r="6" spans="1:54" s="7" customFormat="1" ht="15.75">
      <c r="A6" s="364"/>
      <c r="B6" s="365"/>
      <c r="C6" s="394" t="s">
        <v>141</v>
      </c>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6"/>
      <c r="BB6" s="376"/>
    </row>
    <row r="7" spans="1:54" s="7" customFormat="1" ht="15.75">
      <c r="A7" s="364"/>
      <c r="B7" s="365"/>
      <c r="C7" s="394"/>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6"/>
      <c r="BB7" s="376"/>
    </row>
    <row r="8" spans="1:54" s="7" customFormat="1" ht="16.5" thickBot="1">
      <c r="A8" s="366"/>
      <c r="B8" s="367"/>
      <c r="C8" s="359"/>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1"/>
      <c r="BB8" s="377"/>
    </row>
    <row r="9" spans="1:54" s="9" customFormat="1" ht="27" customHeight="1">
      <c r="A9" s="372" t="s">
        <v>215</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4"/>
    </row>
    <row r="10" spans="1:54" ht="27" customHeight="1">
      <c r="A10" s="343" t="s">
        <v>119</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5"/>
    </row>
    <row r="11" spans="1:54" ht="27" customHeight="1">
      <c r="A11" s="343" t="s">
        <v>216</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5"/>
    </row>
    <row r="12" spans="1:54" s="7" customFormat="1" ht="15.75">
      <c r="A12" s="354"/>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6"/>
    </row>
    <row r="13" spans="1:54" ht="90" customHeight="1">
      <c r="A13" s="385" t="s">
        <v>24</v>
      </c>
      <c r="B13" s="386"/>
      <c r="C13" s="386"/>
      <c r="D13" s="386"/>
      <c r="E13" s="386"/>
      <c r="F13" s="386"/>
      <c r="G13" s="386"/>
      <c r="H13" s="386"/>
      <c r="I13" s="386"/>
      <c r="J13" s="386"/>
      <c r="K13" s="386"/>
      <c r="L13" s="386"/>
      <c r="M13" s="386"/>
      <c r="N13" s="386"/>
      <c r="O13" s="386"/>
      <c r="P13" s="386" t="s">
        <v>25</v>
      </c>
      <c r="Q13" s="386"/>
      <c r="R13" s="386"/>
      <c r="S13" s="386"/>
      <c r="T13" s="387" t="s">
        <v>29</v>
      </c>
      <c r="U13" s="388"/>
      <c r="V13" s="388"/>
      <c r="W13" s="388"/>
      <c r="X13" s="388"/>
      <c r="Y13" s="388"/>
      <c r="Z13" s="388"/>
      <c r="AA13" s="388"/>
      <c r="AB13" s="388"/>
      <c r="AC13" s="388"/>
      <c r="AD13" s="388"/>
      <c r="AE13" s="389"/>
      <c r="AF13" s="386" t="s">
        <v>23</v>
      </c>
      <c r="AG13" s="386"/>
      <c r="AH13" s="386"/>
      <c r="AI13" s="386"/>
      <c r="AJ13" s="386"/>
      <c r="AK13" s="386"/>
      <c r="AL13" s="386"/>
      <c r="AM13" s="386"/>
      <c r="AN13" s="386"/>
      <c r="AO13" s="386"/>
      <c r="AP13" s="386"/>
      <c r="AQ13" s="386"/>
      <c r="AR13" s="386"/>
      <c r="AS13" s="386"/>
      <c r="AT13" s="386"/>
      <c r="AU13" s="386"/>
      <c r="AV13" s="386"/>
      <c r="AW13" s="386"/>
      <c r="AX13" s="386"/>
      <c r="AY13" s="386"/>
      <c r="AZ13" s="386"/>
      <c r="BA13" s="386" t="s">
        <v>11</v>
      </c>
      <c r="BB13" s="390" t="s">
        <v>12</v>
      </c>
    </row>
    <row r="14" spans="1:54" s="9" customFormat="1" ht="88.5" customHeight="1">
      <c r="A14" s="17" t="s">
        <v>4</v>
      </c>
      <c r="B14" s="11" t="s">
        <v>5</v>
      </c>
      <c r="C14" s="12" t="s">
        <v>6</v>
      </c>
      <c r="D14" s="12" t="s">
        <v>7</v>
      </c>
      <c r="E14" s="164" t="s">
        <v>8</v>
      </c>
      <c r="F14" s="164" t="s">
        <v>9</v>
      </c>
      <c r="G14" s="358" t="s">
        <v>27</v>
      </c>
      <c r="H14" s="358"/>
      <c r="I14" s="358"/>
      <c r="J14" s="358"/>
      <c r="K14" s="358"/>
      <c r="L14" s="358"/>
      <c r="M14" s="358"/>
      <c r="N14" s="14" t="s">
        <v>26</v>
      </c>
      <c r="O14" s="14" t="s">
        <v>28</v>
      </c>
      <c r="P14" s="15" t="s">
        <v>10</v>
      </c>
      <c r="Q14" s="15" t="s">
        <v>13</v>
      </c>
      <c r="R14" s="16" t="s">
        <v>22</v>
      </c>
      <c r="S14" s="16" t="s">
        <v>21</v>
      </c>
      <c r="T14" s="14" t="s">
        <v>34</v>
      </c>
      <c r="U14" s="14" t="s">
        <v>35</v>
      </c>
      <c r="V14" s="14" t="s">
        <v>36</v>
      </c>
      <c r="W14" s="14" t="s">
        <v>37</v>
      </c>
      <c r="X14" s="14" t="s">
        <v>38</v>
      </c>
      <c r="Y14" s="14" t="s">
        <v>39</v>
      </c>
      <c r="Z14" s="14" t="s">
        <v>40</v>
      </c>
      <c r="AA14" s="14" t="s">
        <v>41</v>
      </c>
      <c r="AB14" s="14" t="s">
        <v>42</v>
      </c>
      <c r="AC14" s="14" t="s">
        <v>43</v>
      </c>
      <c r="AD14" s="14" t="s">
        <v>44</v>
      </c>
      <c r="AE14" s="14" t="s">
        <v>45</v>
      </c>
      <c r="AF14" s="200" t="s">
        <v>19</v>
      </c>
      <c r="AG14" s="166" t="s">
        <v>14</v>
      </c>
      <c r="AH14" s="166" t="s">
        <v>15</v>
      </c>
      <c r="AI14" s="166" t="s">
        <v>16</v>
      </c>
      <c r="AJ14" s="166" t="s">
        <v>17</v>
      </c>
      <c r="AK14" s="166" t="s">
        <v>30</v>
      </c>
      <c r="AL14" s="168" t="s">
        <v>14</v>
      </c>
      <c r="AM14" s="168" t="s">
        <v>15</v>
      </c>
      <c r="AN14" s="168" t="s">
        <v>16</v>
      </c>
      <c r="AO14" s="168" t="s">
        <v>17</v>
      </c>
      <c r="AP14" s="213" t="s">
        <v>31</v>
      </c>
      <c r="AQ14" s="11" t="s">
        <v>14</v>
      </c>
      <c r="AR14" s="11" t="s">
        <v>15</v>
      </c>
      <c r="AS14" s="193" t="s">
        <v>16</v>
      </c>
      <c r="AT14" s="11" t="s">
        <v>17</v>
      </c>
      <c r="AU14" s="193" t="s">
        <v>32</v>
      </c>
      <c r="AV14" s="171" t="s">
        <v>14</v>
      </c>
      <c r="AW14" s="171" t="s">
        <v>15</v>
      </c>
      <c r="AX14" s="172" t="s">
        <v>16</v>
      </c>
      <c r="AY14" s="171" t="s">
        <v>17</v>
      </c>
      <c r="AZ14" s="172" t="s">
        <v>18</v>
      </c>
      <c r="BA14" s="386"/>
      <c r="BB14" s="390"/>
    </row>
    <row r="15" spans="1:54" s="9" customFormat="1" ht="28.5" customHeight="1">
      <c r="A15" s="173">
        <v>1</v>
      </c>
      <c r="B15" s="174">
        <v>2</v>
      </c>
      <c r="C15" s="174">
        <v>3</v>
      </c>
      <c r="D15" s="174">
        <v>4</v>
      </c>
      <c r="E15" s="174">
        <v>5</v>
      </c>
      <c r="F15" s="174">
        <v>6</v>
      </c>
      <c r="G15" s="174">
        <v>7</v>
      </c>
      <c r="H15" s="174">
        <v>8</v>
      </c>
      <c r="I15" s="174">
        <v>9</v>
      </c>
      <c r="J15" s="174">
        <v>10</v>
      </c>
      <c r="K15" s="174">
        <v>11</v>
      </c>
      <c r="L15" s="174">
        <v>12</v>
      </c>
      <c r="M15" s="174">
        <v>13</v>
      </c>
      <c r="N15" s="174">
        <v>14</v>
      </c>
      <c r="O15" s="174">
        <v>15</v>
      </c>
      <c r="P15" s="174">
        <v>16</v>
      </c>
      <c r="Q15" s="174">
        <v>17</v>
      </c>
      <c r="R15" s="174">
        <v>18</v>
      </c>
      <c r="S15" s="174">
        <v>19</v>
      </c>
      <c r="T15" s="174">
        <v>20</v>
      </c>
      <c r="U15" s="174">
        <v>21</v>
      </c>
      <c r="V15" s="174">
        <v>22</v>
      </c>
      <c r="W15" s="174">
        <v>23</v>
      </c>
      <c r="X15" s="174">
        <v>24</v>
      </c>
      <c r="Y15" s="174">
        <v>25</v>
      </c>
      <c r="Z15" s="174">
        <v>26</v>
      </c>
      <c r="AA15" s="174">
        <v>27</v>
      </c>
      <c r="AB15" s="174">
        <v>28</v>
      </c>
      <c r="AC15" s="174">
        <v>29</v>
      </c>
      <c r="AD15" s="174">
        <v>30</v>
      </c>
      <c r="AE15" s="174">
        <v>31</v>
      </c>
      <c r="AF15" s="201">
        <v>32</v>
      </c>
      <c r="AG15" s="174">
        <v>33</v>
      </c>
      <c r="AH15" s="174">
        <v>34</v>
      </c>
      <c r="AI15" s="206">
        <v>35</v>
      </c>
      <c r="AJ15" s="174">
        <v>36</v>
      </c>
      <c r="AK15" s="206">
        <v>37</v>
      </c>
      <c r="AL15" s="174">
        <v>38</v>
      </c>
      <c r="AM15" s="174">
        <v>39</v>
      </c>
      <c r="AN15" s="218">
        <v>40</v>
      </c>
      <c r="AO15" s="174">
        <v>41</v>
      </c>
      <c r="AP15" s="214">
        <v>42</v>
      </c>
      <c r="AQ15" s="174">
        <v>43</v>
      </c>
      <c r="AR15" s="174">
        <v>44</v>
      </c>
      <c r="AS15" s="194">
        <v>45</v>
      </c>
      <c r="AT15" s="174">
        <v>46</v>
      </c>
      <c r="AU15" s="194">
        <v>47</v>
      </c>
      <c r="AV15" s="174">
        <v>48</v>
      </c>
      <c r="AW15" s="174">
        <v>49</v>
      </c>
      <c r="AX15" s="224">
        <v>50</v>
      </c>
      <c r="AY15" s="174">
        <v>51</v>
      </c>
      <c r="AZ15" s="224">
        <v>52</v>
      </c>
      <c r="BA15" s="174">
        <v>53</v>
      </c>
      <c r="BB15" s="174">
        <v>54</v>
      </c>
    </row>
    <row r="16" spans="1:54" ht="210" customHeight="1" hidden="1">
      <c r="A16" s="397" t="s">
        <v>184</v>
      </c>
      <c r="B16" s="191" t="s">
        <v>217</v>
      </c>
      <c r="C16" s="175">
        <v>0.25</v>
      </c>
      <c r="D16" s="175" t="s">
        <v>146</v>
      </c>
      <c r="E16" s="382">
        <v>2012170010145</v>
      </c>
      <c r="F16" s="175" t="s">
        <v>147</v>
      </c>
      <c r="G16" s="183">
        <v>26</v>
      </c>
      <c r="H16" s="184">
        <v>3</v>
      </c>
      <c r="I16" s="184">
        <v>33</v>
      </c>
      <c r="J16" s="184">
        <v>32</v>
      </c>
      <c r="K16" s="184">
        <v>12</v>
      </c>
      <c r="L16" s="184">
        <v>9</v>
      </c>
      <c r="M16" s="162">
        <v>2</v>
      </c>
      <c r="N16" s="6" t="s">
        <v>148</v>
      </c>
      <c r="O16" s="176">
        <v>16078001</v>
      </c>
      <c r="P16" s="6" t="s">
        <v>149</v>
      </c>
      <c r="Q16" s="175" t="s">
        <v>150</v>
      </c>
      <c r="R16" s="175" t="s">
        <v>151</v>
      </c>
      <c r="S16" s="175" t="s">
        <v>151</v>
      </c>
      <c r="T16" s="175" t="s">
        <v>151</v>
      </c>
      <c r="U16" s="175" t="s">
        <v>151</v>
      </c>
      <c r="V16" s="175" t="s">
        <v>151</v>
      </c>
      <c r="W16" s="175" t="s">
        <v>151</v>
      </c>
      <c r="X16" s="175" t="s">
        <v>151</v>
      </c>
      <c r="Y16" s="175" t="s">
        <v>151</v>
      </c>
      <c r="Z16" s="175" t="s">
        <v>151</v>
      </c>
      <c r="AA16" s="175" t="s">
        <v>151</v>
      </c>
      <c r="AB16" s="175" t="s">
        <v>152</v>
      </c>
      <c r="AC16" s="175" t="s">
        <v>152</v>
      </c>
      <c r="AD16" s="175" t="s">
        <v>152</v>
      </c>
      <c r="AE16" s="175" t="s">
        <v>152</v>
      </c>
      <c r="AF16" s="202"/>
      <c r="AG16" s="6"/>
      <c r="AH16" s="6"/>
      <c r="AI16" s="207"/>
      <c r="AJ16" s="6"/>
      <c r="AK16" s="211"/>
      <c r="AL16" s="6"/>
      <c r="AM16" s="6"/>
      <c r="AN16" s="219">
        <v>16078001</v>
      </c>
      <c r="AO16" s="6"/>
      <c r="AP16" s="223"/>
      <c r="AQ16" s="6"/>
      <c r="AR16" s="6"/>
      <c r="AS16" s="189"/>
      <c r="AT16" s="6"/>
      <c r="AU16" s="195"/>
      <c r="AV16" s="6"/>
      <c r="AW16" s="6"/>
      <c r="AX16" s="225"/>
      <c r="AY16" s="6"/>
      <c r="AZ16" s="181"/>
      <c r="BA16" s="6"/>
      <c r="BB16" s="10" t="s">
        <v>153</v>
      </c>
    </row>
    <row r="17" spans="1:54" ht="221.25" customHeight="1">
      <c r="A17" s="397"/>
      <c r="B17" s="404" t="s">
        <v>228</v>
      </c>
      <c r="C17" s="175">
        <v>0.25</v>
      </c>
      <c r="D17" s="175" t="s">
        <v>233</v>
      </c>
      <c r="E17" s="398"/>
      <c r="F17" s="406" t="s">
        <v>232</v>
      </c>
      <c r="G17" s="185">
        <v>14</v>
      </c>
      <c r="H17" s="186">
        <v>3</v>
      </c>
      <c r="I17" s="186">
        <v>81</v>
      </c>
      <c r="J17" s="186">
        <v>35</v>
      </c>
      <c r="K17" s="186">
        <v>21</v>
      </c>
      <c r="L17" s="186">
        <v>145</v>
      </c>
      <c r="M17" s="162">
        <v>5</v>
      </c>
      <c r="N17" s="175" t="s">
        <v>229</v>
      </c>
      <c r="O17" s="176">
        <v>225000000</v>
      </c>
      <c r="P17" s="6" t="s">
        <v>236</v>
      </c>
      <c r="Q17" s="235" t="s">
        <v>235</v>
      </c>
      <c r="R17" s="192">
        <v>1</v>
      </c>
      <c r="S17" s="192">
        <v>1</v>
      </c>
      <c r="T17" s="192">
        <v>0.1</v>
      </c>
      <c r="U17" s="192">
        <v>0.18</v>
      </c>
      <c r="V17" s="192">
        <v>0.26</v>
      </c>
      <c r="W17" s="192">
        <v>0.34</v>
      </c>
      <c r="X17" s="192">
        <v>0.44</v>
      </c>
      <c r="Y17" s="192">
        <v>0.54</v>
      </c>
      <c r="Z17" s="192">
        <v>0.64</v>
      </c>
      <c r="AA17" s="192">
        <v>0.74</v>
      </c>
      <c r="AB17" s="192">
        <v>0.8</v>
      </c>
      <c r="AC17" s="192">
        <v>0.89</v>
      </c>
      <c r="AD17" s="192">
        <v>0.94</v>
      </c>
      <c r="AE17" s="192">
        <v>1</v>
      </c>
      <c r="AF17" s="203">
        <v>56250000</v>
      </c>
      <c r="AG17" s="6"/>
      <c r="AH17" s="6"/>
      <c r="AI17" s="208">
        <v>56250000</v>
      </c>
      <c r="AJ17" s="6"/>
      <c r="AK17" s="208">
        <v>56250000</v>
      </c>
      <c r="AL17" s="6"/>
      <c r="AM17" s="6"/>
      <c r="AN17" s="220">
        <v>56250000</v>
      </c>
      <c r="AO17" s="6"/>
      <c r="AP17" s="215">
        <v>56250000</v>
      </c>
      <c r="AQ17" s="6"/>
      <c r="AR17" s="6"/>
      <c r="AS17" s="212">
        <v>56250000</v>
      </c>
      <c r="AT17" s="6"/>
      <c r="AU17" s="212">
        <v>56250000</v>
      </c>
      <c r="AV17" s="6"/>
      <c r="AW17" s="6"/>
      <c r="AX17" s="408">
        <v>56250000</v>
      </c>
      <c r="AY17" s="6"/>
      <c r="AZ17" s="408">
        <v>225000000</v>
      </c>
      <c r="BA17" s="6" t="s">
        <v>237</v>
      </c>
      <c r="BB17" s="10"/>
    </row>
    <row r="18" spans="1:54" ht="120" customHeight="1" hidden="1">
      <c r="A18" s="397"/>
      <c r="B18" s="404"/>
      <c r="C18" s="175">
        <v>0.25</v>
      </c>
      <c r="D18" s="175" t="s">
        <v>146</v>
      </c>
      <c r="E18" s="398"/>
      <c r="F18" s="407"/>
      <c r="G18" s="183">
        <v>26</v>
      </c>
      <c r="H18" s="184">
        <v>3</v>
      </c>
      <c r="I18" s="184">
        <v>22</v>
      </c>
      <c r="J18" s="184">
        <v>32</v>
      </c>
      <c r="K18" s="184">
        <v>12</v>
      </c>
      <c r="L18" s="184">
        <v>9</v>
      </c>
      <c r="M18" s="162">
        <v>2</v>
      </c>
      <c r="N18" s="6" t="s">
        <v>160</v>
      </c>
      <c r="O18" s="176">
        <v>64138500</v>
      </c>
      <c r="P18" s="6" t="s">
        <v>149</v>
      </c>
      <c r="Q18" s="175" t="s">
        <v>150</v>
      </c>
      <c r="R18" s="175" t="s">
        <v>151</v>
      </c>
      <c r="S18" s="175" t="s">
        <v>151</v>
      </c>
      <c r="T18" s="175" t="s">
        <v>151</v>
      </c>
      <c r="U18" s="175" t="s">
        <v>151</v>
      </c>
      <c r="V18" s="175" t="s">
        <v>151</v>
      </c>
      <c r="W18" s="175" t="s">
        <v>151</v>
      </c>
      <c r="X18" s="175" t="s">
        <v>151</v>
      </c>
      <c r="Y18" s="175" t="s">
        <v>151</v>
      </c>
      <c r="Z18" s="175" t="s">
        <v>151</v>
      </c>
      <c r="AA18" s="175" t="s">
        <v>151</v>
      </c>
      <c r="AB18" s="175" t="s">
        <v>152</v>
      </c>
      <c r="AC18" s="175" t="s">
        <v>152</v>
      </c>
      <c r="AD18" s="175" t="s">
        <v>152</v>
      </c>
      <c r="AE18" s="175" t="s">
        <v>152</v>
      </c>
      <c r="AF18" s="202"/>
      <c r="AG18" s="6"/>
      <c r="AH18" s="6"/>
      <c r="AI18" s="207"/>
      <c r="AJ18" s="6"/>
      <c r="AK18" s="211"/>
      <c r="AL18" s="6"/>
      <c r="AM18" s="6"/>
      <c r="AN18" s="219">
        <v>64138500</v>
      </c>
      <c r="AO18" s="6"/>
      <c r="AP18" s="223"/>
      <c r="AQ18" s="6"/>
      <c r="AR18" s="6"/>
      <c r="AS18" s="189"/>
      <c r="AT18" s="6"/>
      <c r="AU18" s="195"/>
      <c r="AV18" s="6"/>
      <c r="AW18" s="6"/>
      <c r="AX18" s="226">
        <v>64138500</v>
      </c>
      <c r="AY18" s="6"/>
      <c r="AZ18" s="226">
        <v>64138500</v>
      </c>
      <c r="BA18" s="6"/>
      <c r="BB18" s="10" t="s">
        <v>153</v>
      </c>
    </row>
    <row r="19" spans="1:54" ht="165" customHeight="1">
      <c r="A19" s="397"/>
      <c r="B19" s="404"/>
      <c r="C19" s="175">
        <v>0.25</v>
      </c>
      <c r="D19" s="175" t="s">
        <v>234</v>
      </c>
      <c r="E19" s="398"/>
      <c r="F19" s="407"/>
      <c r="G19" s="185">
        <v>14</v>
      </c>
      <c r="H19" s="186">
        <v>3</v>
      </c>
      <c r="I19" s="186">
        <v>81</v>
      </c>
      <c r="J19" s="186">
        <v>35</v>
      </c>
      <c r="K19" s="186">
        <v>21</v>
      </c>
      <c r="L19" s="186">
        <v>145</v>
      </c>
      <c r="M19" s="162">
        <v>2</v>
      </c>
      <c r="N19" s="175" t="s">
        <v>230</v>
      </c>
      <c r="O19" s="176">
        <v>900000000</v>
      </c>
      <c r="P19" s="6" t="s">
        <v>236</v>
      </c>
      <c r="Q19" s="235" t="s">
        <v>235</v>
      </c>
      <c r="R19" s="192">
        <v>1</v>
      </c>
      <c r="S19" s="192">
        <v>1</v>
      </c>
      <c r="T19" s="192">
        <v>0.1</v>
      </c>
      <c r="U19" s="192">
        <v>0.18</v>
      </c>
      <c r="V19" s="192">
        <v>0.26</v>
      </c>
      <c r="W19" s="192">
        <v>0.34</v>
      </c>
      <c r="X19" s="192">
        <v>0.44</v>
      </c>
      <c r="Y19" s="192">
        <v>0.54</v>
      </c>
      <c r="Z19" s="192">
        <v>0.64</v>
      </c>
      <c r="AA19" s="192">
        <v>0.74</v>
      </c>
      <c r="AB19" s="192">
        <v>0.8</v>
      </c>
      <c r="AC19" s="192">
        <v>0.89</v>
      </c>
      <c r="AD19" s="192">
        <v>0.94</v>
      </c>
      <c r="AE19" s="192">
        <v>1</v>
      </c>
      <c r="AF19" s="203">
        <v>225000000</v>
      </c>
      <c r="AG19" s="6"/>
      <c r="AH19" s="6"/>
      <c r="AI19" s="208">
        <v>225000000</v>
      </c>
      <c r="AJ19" s="6"/>
      <c r="AK19" s="208">
        <v>225000000</v>
      </c>
      <c r="AL19" s="6"/>
      <c r="AM19" s="6"/>
      <c r="AN19" s="220">
        <v>225000000</v>
      </c>
      <c r="AO19" s="6"/>
      <c r="AP19" s="215">
        <v>225000000</v>
      </c>
      <c r="AQ19" s="6"/>
      <c r="AR19" s="6"/>
      <c r="AS19" s="212">
        <v>225000000</v>
      </c>
      <c r="AT19" s="6"/>
      <c r="AU19" s="212">
        <v>225000000</v>
      </c>
      <c r="AV19" s="6"/>
      <c r="AW19" s="176"/>
      <c r="AX19" s="408">
        <v>225000000</v>
      </c>
      <c r="AY19" s="6"/>
      <c r="AZ19" s="408">
        <v>900000000</v>
      </c>
      <c r="BA19" s="6" t="s">
        <v>237</v>
      </c>
      <c r="BB19" s="10"/>
    </row>
    <row r="20" spans="1:54" ht="177.75" customHeight="1">
      <c r="A20" s="397"/>
      <c r="B20" s="404"/>
      <c r="C20" s="175">
        <v>0.25</v>
      </c>
      <c r="D20" s="175" t="s">
        <v>234</v>
      </c>
      <c r="E20" s="398"/>
      <c r="F20" s="407"/>
      <c r="G20" s="185">
        <v>14</v>
      </c>
      <c r="H20" s="186">
        <v>3</v>
      </c>
      <c r="I20" s="186">
        <v>81</v>
      </c>
      <c r="J20" s="186">
        <v>35</v>
      </c>
      <c r="K20" s="186">
        <v>21</v>
      </c>
      <c r="L20" s="186">
        <v>145</v>
      </c>
      <c r="M20" s="162">
        <v>2</v>
      </c>
      <c r="N20" s="175" t="s">
        <v>231</v>
      </c>
      <c r="O20" s="176">
        <v>965000000</v>
      </c>
      <c r="P20" s="6" t="s">
        <v>236</v>
      </c>
      <c r="Q20" s="235" t="s">
        <v>235</v>
      </c>
      <c r="R20" s="192">
        <v>1</v>
      </c>
      <c r="S20" s="192">
        <v>1</v>
      </c>
      <c r="T20" s="192">
        <v>0.1</v>
      </c>
      <c r="U20" s="192">
        <v>0.18</v>
      </c>
      <c r="V20" s="192">
        <v>0.26</v>
      </c>
      <c r="W20" s="192">
        <v>0.34</v>
      </c>
      <c r="X20" s="192">
        <v>0.44</v>
      </c>
      <c r="Y20" s="192">
        <v>0.54</v>
      </c>
      <c r="Z20" s="192">
        <v>0.64</v>
      </c>
      <c r="AA20" s="192">
        <v>0.74</v>
      </c>
      <c r="AB20" s="192">
        <v>0.8</v>
      </c>
      <c r="AC20" s="192">
        <v>0.89</v>
      </c>
      <c r="AD20" s="192">
        <v>0.94</v>
      </c>
      <c r="AE20" s="192">
        <v>1</v>
      </c>
      <c r="AF20" s="203">
        <v>241250000</v>
      </c>
      <c r="AG20" s="6"/>
      <c r="AH20" s="6"/>
      <c r="AI20" s="208">
        <v>241250000</v>
      </c>
      <c r="AJ20" s="6"/>
      <c r="AK20" s="208">
        <v>241250000</v>
      </c>
      <c r="AL20" s="6"/>
      <c r="AM20" s="6"/>
      <c r="AN20" s="220">
        <v>241250000</v>
      </c>
      <c r="AO20" s="6"/>
      <c r="AP20" s="215">
        <v>241250000</v>
      </c>
      <c r="AQ20" s="6"/>
      <c r="AR20" s="6"/>
      <c r="AS20" s="212">
        <v>241250000</v>
      </c>
      <c r="AT20" s="6"/>
      <c r="AU20" s="212">
        <v>241250000</v>
      </c>
      <c r="AV20" s="6"/>
      <c r="AW20" s="6"/>
      <c r="AX20" s="408">
        <v>241250000</v>
      </c>
      <c r="AY20" s="6"/>
      <c r="AZ20" s="408">
        <v>965000000</v>
      </c>
      <c r="BA20" s="6" t="s">
        <v>237</v>
      </c>
      <c r="BB20" s="10"/>
    </row>
    <row r="21" spans="1:54" ht="90" customHeight="1" hidden="1">
      <c r="A21" s="397"/>
      <c r="B21" s="404"/>
      <c r="C21" s="175">
        <v>0.25</v>
      </c>
      <c r="D21" s="175" t="s">
        <v>146</v>
      </c>
      <c r="E21" s="399"/>
      <c r="F21" s="407"/>
      <c r="G21" s="183">
        <v>26</v>
      </c>
      <c r="H21" s="184">
        <v>3</v>
      </c>
      <c r="I21" s="184">
        <v>33</v>
      </c>
      <c r="J21" s="184">
        <v>32</v>
      </c>
      <c r="K21" s="184">
        <v>12</v>
      </c>
      <c r="L21" s="184">
        <v>9</v>
      </c>
      <c r="M21" s="162">
        <v>80</v>
      </c>
      <c r="N21" s="6" t="s">
        <v>164</v>
      </c>
      <c r="O21" s="176">
        <v>5158484894</v>
      </c>
      <c r="P21" s="6" t="s">
        <v>162</v>
      </c>
      <c r="Q21" s="175"/>
      <c r="R21" s="175" t="s">
        <v>157</v>
      </c>
      <c r="S21" s="175" t="s">
        <v>158</v>
      </c>
      <c r="T21" s="175" t="s">
        <v>158</v>
      </c>
      <c r="U21" s="175" t="s">
        <v>158</v>
      </c>
      <c r="V21" s="175" t="s">
        <v>158</v>
      </c>
      <c r="W21" s="175" t="s">
        <v>158</v>
      </c>
      <c r="X21" s="175" t="s">
        <v>158</v>
      </c>
      <c r="Y21" s="175" t="s">
        <v>158</v>
      </c>
      <c r="Z21" s="175" t="s">
        <v>158</v>
      </c>
      <c r="AA21" s="175" t="s">
        <v>158</v>
      </c>
      <c r="AB21" s="175" t="s">
        <v>158</v>
      </c>
      <c r="AC21" s="175" t="s">
        <v>158</v>
      </c>
      <c r="AD21" s="175" t="s">
        <v>158</v>
      </c>
      <c r="AE21" s="175" t="s">
        <v>158</v>
      </c>
      <c r="AF21" s="202"/>
      <c r="AG21" s="6">
        <v>500000000</v>
      </c>
      <c r="AH21" s="6"/>
      <c r="AI21" s="207"/>
      <c r="AJ21" s="6"/>
      <c r="AK21" s="211"/>
      <c r="AL21" s="6">
        <v>1500000000</v>
      </c>
      <c r="AM21" s="6"/>
      <c r="AN21" s="219"/>
      <c r="AO21" s="6"/>
      <c r="AP21" s="223"/>
      <c r="AQ21" s="6">
        <v>1000000000</v>
      </c>
      <c r="AR21" s="6"/>
      <c r="AS21" s="189"/>
      <c r="AT21" s="6"/>
      <c r="AU21" s="195"/>
      <c r="AV21" s="176">
        <v>2158484894</v>
      </c>
      <c r="AW21" s="6"/>
      <c r="AX21" s="226">
        <v>5158484894</v>
      </c>
      <c r="AY21" s="6"/>
      <c r="AZ21" s="226">
        <v>5158484894</v>
      </c>
      <c r="BA21" s="6"/>
      <c r="BB21" s="10"/>
    </row>
    <row r="22" spans="1:54" ht="15">
      <c r="A22" s="228"/>
      <c r="B22" s="228"/>
      <c r="C22" s="228"/>
      <c r="D22" s="228"/>
      <c r="E22" s="228"/>
      <c r="F22" s="228"/>
      <c r="G22" s="228"/>
      <c r="H22" s="228"/>
      <c r="I22" s="228"/>
      <c r="J22" s="228"/>
      <c r="K22" s="228"/>
      <c r="L22" s="228"/>
      <c r="M22" s="229"/>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30"/>
      <c r="AO22" s="230"/>
      <c r="AP22" s="230"/>
      <c r="AQ22" s="230"/>
      <c r="AR22" s="231"/>
      <c r="AS22" s="231"/>
      <c r="AT22" s="231"/>
      <c r="AU22" s="231"/>
      <c r="AV22" s="231"/>
      <c r="AW22" s="231"/>
      <c r="AX22" s="231"/>
      <c r="AY22" s="231"/>
      <c r="AZ22" s="231"/>
      <c r="BA22" s="228"/>
      <c r="BB22" s="228"/>
    </row>
    <row r="23" spans="1:54" ht="15">
      <c r="A23" s="228"/>
      <c r="B23" s="228"/>
      <c r="C23" s="228"/>
      <c r="D23" s="228"/>
      <c r="E23" s="228"/>
      <c r="F23" s="228"/>
      <c r="G23" s="228"/>
      <c r="H23" s="228"/>
      <c r="I23" s="228"/>
      <c r="J23" s="228"/>
      <c r="K23" s="228"/>
      <c r="L23" s="228"/>
      <c r="M23" s="229"/>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30"/>
      <c r="AO23" s="230"/>
      <c r="AP23" s="230"/>
      <c r="AQ23" s="230"/>
      <c r="AR23" s="231"/>
      <c r="AS23" s="231"/>
      <c r="AT23" s="231"/>
      <c r="AU23" s="231"/>
      <c r="AV23" s="231"/>
      <c r="AW23" s="231"/>
      <c r="AX23" s="231"/>
      <c r="AY23" s="231"/>
      <c r="AZ23" s="231"/>
      <c r="BA23" s="228"/>
      <c r="BB23" s="228"/>
    </row>
    <row r="24" spans="1:54" ht="15">
      <c r="A24" s="228"/>
      <c r="B24" s="228"/>
      <c r="C24" s="228"/>
      <c r="D24" s="228"/>
      <c r="E24" s="228"/>
      <c r="F24" s="228"/>
      <c r="G24" s="228"/>
      <c r="H24" s="228"/>
      <c r="I24" s="228"/>
      <c r="J24" s="228"/>
      <c r="K24" s="228"/>
      <c r="L24" s="228"/>
      <c r="M24" s="229"/>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30"/>
      <c r="AO24" s="230"/>
      <c r="AP24" s="230"/>
      <c r="AQ24" s="230"/>
      <c r="AR24" s="231"/>
      <c r="AS24" s="231"/>
      <c r="AT24" s="231"/>
      <c r="AU24" s="231"/>
      <c r="AV24" s="231"/>
      <c r="AW24" s="231"/>
      <c r="AX24" s="231"/>
      <c r="AY24" s="231"/>
      <c r="AZ24" s="231"/>
      <c r="BA24" s="228"/>
      <c r="BB24" s="228"/>
    </row>
    <row r="25" spans="1:54" ht="16.5" customHeight="1">
      <c r="A25" s="228"/>
      <c r="B25" s="228"/>
      <c r="C25" s="228"/>
      <c r="D25" s="228"/>
      <c r="E25" s="228"/>
      <c r="F25" s="228"/>
      <c r="G25" s="228"/>
      <c r="H25" s="228"/>
      <c r="I25" s="228"/>
      <c r="J25" s="228"/>
      <c r="K25" s="228"/>
      <c r="L25" s="228"/>
      <c r="M25" s="229"/>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31"/>
      <c r="AS25" s="231"/>
      <c r="AT25" s="231"/>
      <c r="AU25" s="231"/>
      <c r="AV25" s="231"/>
      <c r="AW25" s="231"/>
      <c r="AX25" s="231"/>
      <c r="AY25" s="231"/>
      <c r="AZ25" s="231"/>
      <c r="BA25" s="228"/>
      <c r="BB25" s="228"/>
    </row>
    <row r="26" spans="1:54" ht="15">
      <c r="A26" s="228"/>
      <c r="B26" s="228"/>
      <c r="C26" s="228"/>
      <c r="D26" s="228"/>
      <c r="E26" s="228"/>
      <c r="F26" s="228"/>
      <c r="G26" s="228"/>
      <c r="H26" s="228"/>
      <c r="I26" s="228"/>
      <c r="J26" s="228"/>
      <c r="K26" s="228"/>
      <c r="L26" s="228"/>
      <c r="M26" s="229"/>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31"/>
      <c r="AS26" s="231"/>
      <c r="AT26" s="231"/>
      <c r="AU26" s="231"/>
      <c r="AV26" s="231"/>
      <c r="AW26" s="231"/>
      <c r="AX26" s="231"/>
      <c r="AY26" s="231"/>
      <c r="AZ26" s="231"/>
      <c r="BA26" s="228"/>
      <c r="BB26" s="228"/>
    </row>
    <row r="27" spans="1:54" ht="15">
      <c r="A27" s="228"/>
      <c r="B27" s="228"/>
      <c r="C27" s="228"/>
      <c r="D27" s="228"/>
      <c r="E27" s="228"/>
      <c r="F27" s="228"/>
      <c r="G27" s="228"/>
      <c r="H27" s="228"/>
      <c r="I27" s="228"/>
      <c r="J27" s="228"/>
      <c r="K27" s="228"/>
      <c r="L27" s="228"/>
      <c r="M27" s="229"/>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31"/>
      <c r="AS27" s="231"/>
      <c r="AT27" s="231"/>
      <c r="AU27" s="231"/>
      <c r="AV27" s="231"/>
      <c r="AW27" s="231"/>
      <c r="AX27" s="231"/>
      <c r="AY27" s="231"/>
      <c r="AZ27" s="231"/>
      <c r="BA27" s="228"/>
      <c r="BB27" s="228"/>
    </row>
    <row r="28" spans="1:54" ht="15">
      <c r="A28" s="228"/>
      <c r="B28" s="228"/>
      <c r="C28" s="228"/>
      <c r="D28" s="228"/>
      <c r="E28" s="228"/>
      <c r="F28" s="228"/>
      <c r="G28" s="228"/>
      <c r="H28" s="228"/>
      <c r="I28" s="228"/>
      <c r="J28" s="228"/>
      <c r="K28" s="228"/>
      <c r="L28" s="228"/>
      <c r="M28" s="229"/>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31"/>
      <c r="AS28" s="231"/>
      <c r="AT28" s="231"/>
      <c r="AU28" s="231"/>
      <c r="AV28" s="231"/>
      <c r="AW28" s="231"/>
      <c r="AX28" s="231"/>
      <c r="AY28" s="231"/>
      <c r="AZ28" s="231"/>
      <c r="BA28" s="228"/>
      <c r="BB28" s="228"/>
    </row>
    <row r="29" spans="1:54" ht="15">
      <c r="A29" s="232"/>
      <c r="B29" s="232"/>
      <c r="C29" s="232"/>
      <c r="D29" s="232"/>
      <c r="E29" s="232"/>
      <c r="F29" s="232"/>
      <c r="G29" s="232"/>
      <c r="H29" s="232"/>
      <c r="I29" s="232"/>
      <c r="J29" s="232"/>
      <c r="K29" s="232"/>
      <c r="L29" s="232"/>
      <c r="M29" s="233"/>
      <c r="N29" s="232"/>
      <c r="O29" s="232"/>
      <c r="P29" s="232"/>
      <c r="Q29" s="232"/>
      <c r="R29" s="232"/>
      <c r="S29" s="233"/>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1"/>
      <c r="AS29" s="231"/>
      <c r="AT29" s="231"/>
      <c r="AU29" s="231"/>
      <c r="AV29" s="231"/>
      <c r="AW29" s="231"/>
      <c r="AX29" s="231"/>
      <c r="AY29" s="231"/>
      <c r="AZ29" s="231"/>
      <c r="BA29" s="232"/>
      <c r="BB29" s="232"/>
    </row>
    <row r="30" spans="1:54" ht="15">
      <c r="A30" s="232"/>
      <c r="B30" s="232"/>
      <c r="C30" s="232"/>
      <c r="D30" s="232"/>
      <c r="E30" s="232"/>
      <c r="F30" s="232"/>
      <c r="G30" s="232"/>
      <c r="H30" s="232"/>
      <c r="I30" s="232"/>
      <c r="J30" s="232"/>
      <c r="K30" s="232"/>
      <c r="L30" s="232"/>
      <c r="M30" s="233"/>
      <c r="N30" s="232"/>
      <c r="O30" s="232"/>
      <c r="P30" s="232"/>
      <c r="Q30" s="232"/>
      <c r="R30" s="232"/>
      <c r="S30" s="233"/>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1"/>
      <c r="AS30" s="231"/>
      <c r="AT30" s="231"/>
      <c r="AU30" s="231"/>
      <c r="AV30" s="231"/>
      <c r="AW30" s="231"/>
      <c r="AX30" s="231"/>
      <c r="AY30" s="231"/>
      <c r="AZ30" s="231"/>
      <c r="BA30" s="232"/>
      <c r="BB30" s="232"/>
    </row>
    <row r="31" spans="1:54" ht="15">
      <c r="A31" s="232"/>
      <c r="B31" s="232"/>
      <c r="C31" s="232"/>
      <c r="D31" s="232"/>
      <c r="E31" s="232"/>
      <c r="F31" s="232"/>
      <c r="G31" s="232"/>
      <c r="H31" s="232"/>
      <c r="I31" s="232"/>
      <c r="J31" s="232"/>
      <c r="K31" s="232"/>
      <c r="L31" s="232"/>
      <c r="M31" s="233"/>
      <c r="N31" s="232"/>
      <c r="O31" s="232"/>
      <c r="P31" s="232"/>
      <c r="Q31" s="232"/>
      <c r="R31" s="232"/>
      <c r="S31" s="233"/>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row>
    <row r="32" spans="1:54" ht="15">
      <c r="A32" s="232"/>
      <c r="B32" s="232"/>
      <c r="C32" s="232"/>
      <c r="D32" s="232"/>
      <c r="E32" s="232"/>
      <c r="F32" s="232"/>
      <c r="G32" s="232"/>
      <c r="H32" s="232"/>
      <c r="I32" s="232"/>
      <c r="J32" s="232"/>
      <c r="K32" s="232"/>
      <c r="L32" s="232"/>
      <c r="M32" s="233"/>
      <c r="N32" s="232"/>
      <c r="O32" s="232"/>
      <c r="P32" s="232"/>
      <c r="Q32" s="232"/>
      <c r="R32" s="232"/>
      <c r="S32" s="233"/>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row>
    <row r="33" spans="1:54" ht="15">
      <c r="A33" s="232"/>
      <c r="B33" s="232"/>
      <c r="C33" s="232"/>
      <c r="D33" s="232"/>
      <c r="E33" s="232"/>
      <c r="F33" s="232"/>
      <c r="G33" s="232"/>
      <c r="H33" s="232"/>
      <c r="I33" s="232"/>
      <c r="J33" s="232"/>
      <c r="K33" s="232"/>
      <c r="L33" s="232"/>
      <c r="M33" s="233"/>
      <c r="N33" s="232"/>
      <c r="O33" s="232"/>
      <c r="P33" s="232"/>
      <c r="Q33" s="232"/>
      <c r="R33" s="232"/>
      <c r="S33" s="233"/>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row>
    <row r="34" spans="1:54" ht="15">
      <c r="A34" s="232"/>
      <c r="B34" s="232"/>
      <c r="C34" s="232"/>
      <c r="D34" s="232"/>
      <c r="E34" s="232"/>
      <c r="F34" s="232"/>
      <c r="G34" s="232"/>
      <c r="H34" s="232"/>
      <c r="I34" s="232"/>
      <c r="J34" s="232"/>
      <c r="K34" s="232"/>
      <c r="L34" s="232"/>
      <c r="M34" s="233"/>
      <c r="N34" s="232"/>
      <c r="O34" s="232"/>
      <c r="P34" s="232"/>
      <c r="Q34" s="232"/>
      <c r="R34" s="232"/>
      <c r="S34" s="233"/>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row>
    <row r="35" spans="1:54" ht="15">
      <c r="A35" s="232"/>
      <c r="B35" s="232"/>
      <c r="C35" s="232"/>
      <c r="D35" s="232"/>
      <c r="E35" s="232"/>
      <c r="F35" s="232"/>
      <c r="G35" s="232"/>
      <c r="H35" s="232"/>
      <c r="I35" s="232"/>
      <c r="J35" s="232"/>
      <c r="K35" s="232"/>
      <c r="L35" s="232"/>
      <c r="M35" s="233"/>
      <c r="N35" s="232"/>
      <c r="O35" s="232"/>
      <c r="P35" s="232"/>
      <c r="Q35" s="232"/>
      <c r="R35" s="232"/>
      <c r="S35" s="233"/>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row>
    <row r="36" spans="1:54" ht="15">
      <c r="A36" s="232"/>
      <c r="B36" s="232"/>
      <c r="C36" s="232"/>
      <c r="D36" s="232"/>
      <c r="E36" s="232"/>
      <c r="F36" s="232"/>
      <c r="G36" s="232"/>
      <c r="H36" s="232"/>
      <c r="I36" s="232"/>
      <c r="J36" s="232"/>
      <c r="K36" s="232"/>
      <c r="L36" s="232"/>
      <c r="M36" s="233"/>
      <c r="N36" s="232"/>
      <c r="O36" s="232"/>
      <c r="P36" s="232"/>
      <c r="Q36" s="232"/>
      <c r="R36" s="232"/>
      <c r="S36" s="233"/>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row>
    <row r="37" spans="1:54" ht="15">
      <c r="A37" s="232"/>
      <c r="B37" s="232"/>
      <c r="C37" s="232"/>
      <c r="D37" s="232"/>
      <c r="E37" s="232"/>
      <c r="F37" s="232"/>
      <c r="G37" s="232"/>
      <c r="H37" s="232"/>
      <c r="I37" s="232"/>
      <c r="J37" s="232"/>
      <c r="K37" s="232"/>
      <c r="L37" s="232"/>
      <c r="M37" s="233"/>
      <c r="N37" s="232"/>
      <c r="O37" s="232"/>
      <c r="P37" s="232"/>
      <c r="Q37" s="232"/>
      <c r="R37" s="232"/>
      <c r="S37" s="233"/>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row>
    <row r="38" spans="1:54" ht="15">
      <c r="A38" s="232"/>
      <c r="B38" s="232"/>
      <c r="C38" s="232"/>
      <c r="D38" s="232"/>
      <c r="E38" s="232"/>
      <c r="F38" s="232"/>
      <c r="G38" s="232"/>
      <c r="H38" s="232"/>
      <c r="I38" s="232"/>
      <c r="J38" s="232"/>
      <c r="K38" s="232"/>
      <c r="L38" s="232"/>
      <c r="M38" s="233"/>
      <c r="N38" s="232"/>
      <c r="O38" s="232"/>
      <c r="P38" s="232"/>
      <c r="Q38" s="232"/>
      <c r="R38" s="232"/>
      <c r="S38" s="233"/>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row>
    <row r="39" spans="1:54" ht="15">
      <c r="A39" s="232"/>
      <c r="B39" s="232"/>
      <c r="C39" s="232"/>
      <c r="D39" s="232"/>
      <c r="E39" s="232"/>
      <c r="F39" s="232"/>
      <c r="G39" s="232"/>
      <c r="H39" s="232"/>
      <c r="I39" s="232"/>
      <c r="J39" s="232"/>
      <c r="K39" s="232"/>
      <c r="L39" s="232"/>
      <c r="M39" s="233"/>
      <c r="N39" s="232"/>
      <c r="O39" s="232"/>
      <c r="P39" s="232"/>
      <c r="Q39" s="232"/>
      <c r="R39" s="232"/>
      <c r="S39" s="233"/>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row>
    <row r="40" spans="1:54" ht="15">
      <c r="A40" s="232"/>
      <c r="B40" s="232"/>
      <c r="C40" s="232"/>
      <c r="D40" s="232"/>
      <c r="E40" s="232"/>
      <c r="F40" s="232"/>
      <c r="G40" s="232"/>
      <c r="H40" s="232"/>
      <c r="I40" s="232"/>
      <c r="J40" s="232"/>
      <c r="K40" s="232"/>
      <c r="L40" s="232"/>
      <c r="M40" s="233"/>
      <c r="N40" s="232"/>
      <c r="O40" s="232"/>
      <c r="P40" s="232"/>
      <c r="Q40" s="232"/>
      <c r="R40" s="232"/>
      <c r="S40" s="233"/>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row>
    <row r="41" spans="1:54" ht="15">
      <c r="A41" s="232"/>
      <c r="B41" s="232"/>
      <c r="C41" s="232"/>
      <c r="D41" s="232"/>
      <c r="E41" s="232"/>
      <c r="F41" s="232"/>
      <c r="G41" s="232"/>
      <c r="H41" s="232"/>
      <c r="I41" s="232"/>
      <c r="J41" s="232"/>
      <c r="K41" s="232"/>
      <c r="L41" s="232"/>
      <c r="M41" s="233"/>
      <c r="N41" s="232"/>
      <c r="O41" s="232"/>
      <c r="P41" s="232"/>
      <c r="Q41" s="232"/>
      <c r="R41" s="232"/>
      <c r="S41" s="233"/>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row>
    <row r="42" spans="1:54" ht="15">
      <c r="A42" s="232"/>
      <c r="B42" s="232"/>
      <c r="C42" s="232"/>
      <c r="D42" s="232"/>
      <c r="E42" s="232"/>
      <c r="F42" s="232"/>
      <c r="G42" s="232"/>
      <c r="H42" s="232"/>
      <c r="I42" s="232"/>
      <c r="J42" s="232"/>
      <c r="K42" s="232"/>
      <c r="L42" s="232"/>
      <c r="M42" s="233"/>
      <c r="N42" s="232"/>
      <c r="O42" s="232"/>
      <c r="P42" s="232"/>
      <c r="Q42" s="232"/>
      <c r="R42" s="232"/>
      <c r="S42" s="233"/>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row>
    <row r="43" spans="1:54" ht="15">
      <c r="A43" s="232"/>
      <c r="B43" s="232"/>
      <c r="C43" s="232"/>
      <c r="D43" s="232"/>
      <c r="E43" s="232"/>
      <c r="F43" s="232"/>
      <c r="G43" s="232"/>
      <c r="H43" s="232"/>
      <c r="I43" s="232"/>
      <c r="J43" s="232"/>
      <c r="K43" s="232"/>
      <c r="L43" s="232"/>
      <c r="M43" s="233"/>
      <c r="N43" s="232"/>
      <c r="O43" s="232"/>
      <c r="P43" s="232"/>
      <c r="Q43" s="232"/>
      <c r="R43" s="232"/>
      <c r="S43" s="233"/>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row>
    <row r="44" spans="1:54" ht="15">
      <c r="A44" s="232"/>
      <c r="B44" s="232"/>
      <c r="C44" s="232"/>
      <c r="D44" s="232"/>
      <c r="E44" s="232"/>
      <c r="F44" s="232"/>
      <c r="G44" s="232"/>
      <c r="H44" s="232"/>
      <c r="I44" s="232"/>
      <c r="J44" s="232"/>
      <c r="K44" s="232"/>
      <c r="L44" s="232"/>
      <c r="M44" s="233"/>
      <c r="N44" s="232"/>
      <c r="O44" s="232"/>
      <c r="P44" s="232"/>
      <c r="Q44" s="232"/>
      <c r="R44" s="232"/>
      <c r="S44" s="233"/>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row>
    <row r="45" spans="1:54" ht="15">
      <c r="A45" s="232"/>
      <c r="B45" s="232"/>
      <c r="C45" s="232"/>
      <c r="D45" s="232"/>
      <c r="E45" s="232"/>
      <c r="F45" s="232"/>
      <c r="G45" s="232"/>
      <c r="H45" s="232"/>
      <c r="I45" s="232"/>
      <c r="J45" s="232"/>
      <c r="K45" s="232"/>
      <c r="L45" s="232"/>
      <c r="M45" s="233"/>
      <c r="N45" s="232"/>
      <c r="O45" s="232"/>
      <c r="P45" s="232"/>
      <c r="Q45" s="232"/>
      <c r="R45" s="232"/>
      <c r="S45" s="233"/>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row>
    <row r="46" spans="1:54" ht="15">
      <c r="A46" s="232"/>
      <c r="B46" s="232"/>
      <c r="C46" s="232"/>
      <c r="D46" s="232"/>
      <c r="E46" s="232"/>
      <c r="F46" s="232"/>
      <c r="G46" s="232"/>
      <c r="H46" s="232"/>
      <c r="I46" s="232"/>
      <c r="J46" s="232"/>
      <c r="K46" s="232"/>
      <c r="L46" s="232"/>
      <c r="M46" s="233"/>
      <c r="N46" s="232"/>
      <c r="O46" s="232"/>
      <c r="P46" s="232"/>
      <c r="Q46" s="232"/>
      <c r="R46" s="232"/>
      <c r="S46" s="233"/>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row>
    <row r="47" spans="1:54" ht="15">
      <c r="A47" s="232"/>
      <c r="B47" s="232"/>
      <c r="C47" s="232"/>
      <c r="D47" s="232"/>
      <c r="E47" s="232"/>
      <c r="F47" s="232"/>
      <c r="G47" s="232"/>
      <c r="H47" s="232"/>
      <c r="I47" s="232"/>
      <c r="J47" s="232"/>
      <c r="K47" s="232"/>
      <c r="L47" s="232"/>
      <c r="M47" s="233"/>
      <c r="N47" s="232"/>
      <c r="O47" s="232"/>
      <c r="P47" s="232"/>
      <c r="Q47" s="232"/>
      <c r="R47" s="232"/>
      <c r="S47" s="233"/>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row>
    <row r="48" spans="1:54" ht="15">
      <c r="A48" s="232"/>
      <c r="B48" s="232"/>
      <c r="C48" s="232"/>
      <c r="D48" s="232"/>
      <c r="E48" s="232"/>
      <c r="F48" s="232"/>
      <c r="G48" s="232"/>
      <c r="H48" s="232"/>
      <c r="I48" s="232"/>
      <c r="J48" s="232"/>
      <c r="K48" s="232"/>
      <c r="L48" s="232"/>
      <c r="M48" s="233"/>
      <c r="N48" s="232"/>
      <c r="O48" s="232"/>
      <c r="P48" s="232"/>
      <c r="Q48" s="232"/>
      <c r="R48" s="232"/>
      <c r="S48" s="233"/>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row>
    <row r="49" spans="1:54" ht="15">
      <c r="A49" s="232"/>
      <c r="B49" s="232"/>
      <c r="C49" s="232"/>
      <c r="D49" s="232"/>
      <c r="E49" s="232"/>
      <c r="F49" s="232"/>
      <c r="G49" s="232"/>
      <c r="H49" s="232"/>
      <c r="I49" s="232"/>
      <c r="J49" s="232"/>
      <c r="K49" s="232"/>
      <c r="L49" s="232"/>
      <c r="M49" s="233"/>
      <c r="N49" s="232"/>
      <c r="O49" s="232"/>
      <c r="P49" s="232"/>
      <c r="Q49" s="232"/>
      <c r="R49" s="232"/>
      <c r="S49" s="233"/>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row>
    <row r="50" spans="1:54" ht="15">
      <c r="A50" s="232"/>
      <c r="B50" s="232"/>
      <c r="C50" s="232"/>
      <c r="D50" s="232"/>
      <c r="E50" s="232"/>
      <c r="F50" s="232"/>
      <c r="G50" s="232"/>
      <c r="H50" s="232"/>
      <c r="I50" s="232"/>
      <c r="J50" s="232"/>
      <c r="K50" s="232"/>
      <c r="L50" s="232"/>
      <c r="M50" s="233"/>
      <c r="N50" s="232"/>
      <c r="O50" s="232"/>
      <c r="P50" s="232"/>
      <c r="Q50" s="232"/>
      <c r="R50" s="232"/>
      <c r="S50" s="233"/>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row>
    <row r="51" spans="1:54" ht="15">
      <c r="A51" s="232"/>
      <c r="B51" s="232"/>
      <c r="C51" s="232"/>
      <c r="D51" s="232"/>
      <c r="E51" s="232"/>
      <c r="F51" s="232"/>
      <c r="G51" s="232"/>
      <c r="H51" s="232"/>
      <c r="I51" s="232"/>
      <c r="J51" s="232"/>
      <c r="K51" s="232"/>
      <c r="L51" s="232"/>
      <c r="M51" s="233"/>
      <c r="N51" s="232"/>
      <c r="O51" s="232"/>
      <c r="P51" s="232"/>
      <c r="Q51" s="232"/>
      <c r="R51" s="232"/>
      <c r="S51" s="233"/>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row>
    <row r="52" spans="1:54" ht="15">
      <c r="A52" s="232"/>
      <c r="B52" s="232"/>
      <c r="C52" s="232"/>
      <c r="D52" s="232"/>
      <c r="E52" s="232"/>
      <c r="F52" s="232"/>
      <c r="G52" s="232"/>
      <c r="H52" s="232"/>
      <c r="I52" s="232"/>
      <c r="J52" s="232"/>
      <c r="K52" s="232"/>
      <c r="L52" s="232"/>
      <c r="M52" s="233"/>
      <c r="N52" s="232"/>
      <c r="O52" s="232"/>
      <c r="P52" s="232"/>
      <c r="Q52" s="232"/>
      <c r="R52" s="232"/>
      <c r="S52" s="233"/>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row>
    <row r="53" spans="1:54" ht="15">
      <c r="A53" s="232"/>
      <c r="B53" s="232"/>
      <c r="C53" s="232"/>
      <c r="D53" s="232"/>
      <c r="E53" s="232"/>
      <c r="F53" s="232"/>
      <c r="G53" s="232"/>
      <c r="H53" s="232"/>
      <c r="I53" s="232"/>
      <c r="J53" s="232"/>
      <c r="K53" s="232"/>
      <c r="L53" s="232"/>
      <c r="M53" s="233"/>
      <c r="N53" s="232"/>
      <c r="O53" s="232"/>
      <c r="P53" s="232"/>
      <c r="Q53" s="232"/>
      <c r="R53" s="232"/>
      <c r="S53" s="233"/>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row>
    <row r="54" spans="1:54" ht="15">
      <c r="A54" s="232"/>
      <c r="B54" s="232"/>
      <c r="C54" s="232"/>
      <c r="D54" s="232"/>
      <c r="E54" s="232"/>
      <c r="F54" s="232"/>
      <c r="G54" s="232"/>
      <c r="H54" s="232"/>
      <c r="I54" s="232"/>
      <c r="J54" s="232"/>
      <c r="K54" s="232"/>
      <c r="L54" s="232"/>
      <c r="M54" s="233"/>
      <c r="N54" s="232"/>
      <c r="O54" s="232"/>
      <c r="P54" s="232"/>
      <c r="Q54" s="232"/>
      <c r="R54" s="232"/>
      <c r="S54" s="233"/>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row>
    <row r="55" spans="1:54" ht="15">
      <c r="A55" s="232"/>
      <c r="B55" s="232"/>
      <c r="C55" s="232"/>
      <c r="D55" s="232"/>
      <c r="E55" s="232"/>
      <c r="F55" s="232"/>
      <c r="G55" s="232"/>
      <c r="H55" s="232"/>
      <c r="I55" s="232"/>
      <c r="J55" s="232"/>
      <c r="K55" s="232"/>
      <c r="L55" s="232"/>
      <c r="M55" s="233"/>
      <c r="N55" s="232"/>
      <c r="O55" s="232"/>
      <c r="P55" s="232"/>
      <c r="Q55" s="232"/>
      <c r="R55" s="232"/>
      <c r="S55" s="233"/>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row>
    <row r="56" spans="1:54" ht="15">
      <c r="A56" s="232"/>
      <c r="B56" s="232"/>
      <c r="C56" s="232"/>
      <c r="D56" s="232"/>
      <c r="E56" s="232"/>
      <c r="F56" s="232"/>
      <c r="G56" s="232"/>
      <c r="H56" s="232"/>
      <c r="I56" s="232"/>
      <c r="J56" s="232"/>
      <c r="K56" s="232"/>
      <c r="L56" s="232"/>
      <c r="M56" s="233"/>
      <c r="N56" s="232"/>
      <c r="O56" s="232"/>
      <c r="P56" s="232"/>
      <c r="Q56" s="232"/>
      <c r="R56" s="232"/>
      <c r="S56" s="233"/>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row>
    <row r="57" spans="1:54" ht="15">
      <c r="A57" s="232"/>
      <c r="B57" s="232"/>
      <c r="C57" s="232"/>
      <c r="D57" s="232"/>
      <c r="E57" s="232"/>
      <c r="F57" s="232"/>
      <c r="G57" s="232"/>
      <c r="H57" s="232"/>
      <c r="I57" s="232"/>
      <c r="J57" s="232"/>
      <c r="K57" s="232"/>
      <c r="L57" s="232"/>
      <c r="M57" s="233"/>
      <c r="N57" s="232"/>
      <c r="O57" s="232"/>
      <c r="P57" s="232"/>
      <c r="Q57" s="232"/>
      <c r="R57" s="232"/>
      <c r="S57" s="233"/>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row>
    <row r="58" spans="1:54" ht="15">
      <c r="A58" s="232"/>
      <c r="B58" s="232"/>
      <c r="C58" s="232"/>
      <c r="D58" s="232"/>
      <c r="E58" s="232"/>
      <c r="F58" s="232"/>
      <c r="G58" s="232"/>
      <c r="H58" s="232"/>
      <c r="I58" s="232"/>
      <c r="J58" s="232"/>
      <c r="K58" s="232"/>
      <c r="L58" s="232"/>
      <c r="M58" s="233"/>
      <c r="N58" s="232"/>
      <c r="O58" s="232"/>
      <c r="P58" s="232"/>
      <c r="Q58" s="232"/>
      <c r="R58" s="232"/>
      <c r="S58" s="233"/>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row>
    <row r="59" spans="1:54" ht="15">
      <c r="A59" s="232"/>
      <c r="B59" s="232"/>
      <c r="C59" s="232"/>
      <c r="D59" s="232"/>
      <c r="E59" s="232"/>
      <c r="F59" s="232"/>
      <c r="G59" s="232"/>
      <c r="H59" s="232"/>
      <c r="I59" s="232"/>
      <c r="J59" s="232"/>
      <c r="K59" s="232"/>
      <c r="L59" s="232"/>
      <c r="M59" s="233"/>
      <c r="N59" s="232"/>
      <c r="O59" s="232"/>
      <c r="P59" s="232"/>
      <c r="Q59" s="232"/>
      <c r="R59" s="232"/>
      <c r="S59" s="233"/>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row>
    <row r="60" spans="1:54" ht="15">
      <c r="A60" s="232"/>
      <c r="B60" s="232"/>
      <c r="C60" s="232"/>
      <c r="D60" s="232"/>
      <c r="E60" s="232"/>
      <c r="F60" s="232"/>
      <c r="G60" s="232"/>
      <c r="H60" s="232"/>
      <c r="I60" s="232"/>
      <c r="J60" s="232"/>
      <c r="K60" s="232"/>
      <c r="L60" s="232"/>
      <c r="M60" s="233"/>
      <c r="N60" s="232"/>
      <c r="O60" s="232"/>
      <c r="P60" s="232"/>
      <c r="Q60" s="232"/>
      <c r="R60" s="232"/>
      <c r="S60" s="233"/>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row>
    <row r="61" spans="1:54" ht="15">
      <c r="A61" s="232"/>
      <c r="B61" s="232"/>
      <c r="C61" s="232"/>
      <c r="D61" s="232"/>
      <c r="E61" s="232"/>
      <c r="F61" s="232"/>
      <c r="G61" s="232"/>
      <c r="H61" s="232"/>
      <c r="I61" s="232"/>
      <c r="J61" s="232"/>
      <c r="K61" s="232"/>
      <c r="L61" s="232"/>
      <c r="M61" s="233"/>
      <c r="N61" s="232"/>
      <c r="O61" s="232"/>
      <c r="P61" s="232"/>
      <c r="Q61" s="232"/>
      <c r="R61" s="232"/>
      <c r="S61" s="233"/>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row>
    <row r="62" spans="1:54" ht="15">
      <c r="A62" s="232"/>
      <c r="B62" s="232"/>
      <c r="C62" s="232"/>
      <c r="D62" s="232"/>
      <c r="E62" s="232"/>
      <c r="F62" s="232"/>
      <c r="G62" s="232"/>
      <c r="H62" s="232"/>
      <c r="I62" s="232"/>
      <c r="J62" s="232"/>
      <c r="K62" s="232"/>
      <c r="L62" s="232"/>
      <c r="M62" s="233"/>
      <c r="N62" s="232"/>
      <c r="O62" s="232"/>
      <c r="P62" s="232"/>
      <c r="Q62" s="232"/>
      <c r="R62" s="232"/>
      <c r="S62" s="233"/>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row>
    <row r="63" spans="1:54" ht="15">
      <c r="A63" s="232"/>
      <c r="B63" s="232"/>
      <c r="C63" s="232"/>
      <c r="D63" s="232"/>
      <c r="E63" s="232"/>
      <c r="F63" s="232"/>
      <c r="G63" s="232"/>
      <c r="H63" s="232"/>
      <c r="I63" s="232"/>
      <c r="J63" s="232"/>
      <c r="K63" s="232"/>
      <c r="L63" s="232"/>
      <c r="M63" s="233"/>
      <c r="N63" s="232"/>
      <c r="O63" s="232"/>
      <c r="P63" s="232"/>
      <c r="Q63" s="232"/>
      <c r="R63" s="232"/>
      <c r="S63" s="233"/>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row>
    <row r="64" spans="1:54" ht="15">
      <c r="A64" s="232"/>
      <c r="B64" s="232"/>
      <c r="C64" s="232"/>
      <c r="D64" s="232"/>
      <c r="E64" s="232"/>
      <c r="F64" s="232"/>
      <c r="G64" s="232"/>
      <c r="H64" s="232"/>
      <c r="I64" s="232"/>
      <c r="J64" s="232"/>
      <c r="K64" s="232"/>
      <c r="L64" s="232"/>
      <c r="M64" s="233"/>
      <c r="N64" s="232"/>
      <c r="O64" s="232"/>
      <c r="P64" s="232"/>
      <c r="Q64" s="232"/>
      <c r="R64" s="232"/>
      <c r="S64" s="233"/>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row>
    <row r="65" spans="1:54" ht="15">
      <c r="A65" s="232"/>
      <c r="B65" s="232"/>
      <c r="C65" s="232"/>
      <c r="D65" s="232"/>
      <c r="E65" s="232"/>
      <c r="F65" s="232"/>
      <c r="G65" s="232"/>
      <c r="H65" s="232"/>
      <c r="I65" s="232"/>
      <c r="J65" s="232"/>
      <c r="K65" s="232"/>
      <c r="L65" s="232"/>
      <c r="M65" s="233"/>
      <c r="N65" s="232"/>
      <c r="O65" s="232"/>
      <c r="P65" s="232"/>
      <c r="Q65" s="232"/>
      <c r="R65" s="232"/>
      <c r="S65" s="233"/>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row>
    <row r="66" spans="1:54" ht="15">
      <c r="A66" s="232"/>
      <c r="B66" s="232"/>
      <c r="C66" s="232"/>
      <c r="D66" s="232"/>
      <c r="E66" s="232"/>
      <c r="F66" s="232"/>
      <c r="G66" s="232"/>
      <c r="H66" s="232"/>
      <c r="I66" s="232"/>
      <c r="J66" s="232"/>
      <c r="K66" s="232"/>
      <c r="L66" s="232"/>
      <c r="M66" s="233"/>
      <c r="N66" s="232"/>
      <c r="O66" s="232"/>
      <c r="P66" s="232"/>
      <c r="Q66" s="232"/>
      <c r="R66" s="232"/>
      <c r="S66" s="233"/>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row>
    <row r="67" spans="1:54" ht="15">
      <c r="A67" s="232"/>
      <c r="B67" s="232"/>
      <c r="C67" s="232"/>
      <c r="D67" s="232"/>
      <c r="E67" s="232"/>
      <c r="F67" s="232"/>
      <c r="G67" s="232"/>
      <c r="H67" s="232"/>
      <c r="I67" s="232"/>
      <c r="J67" s="232"/>
      <c r="K67" s="232"/>
      <c r="L67" s="232"/>
      <c r="M67" s="233"/>
      <c r="N67" s="232"/>
      <c r="O67" s="232"/>
      <c r="P67" s="232"/>
      <c r="Q67" s="232"/>
      <c r="R67" s="232"/>
      <c r="S67" s="233"/>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row>
    <row r="68" spans="1:54" ht="15">
      <c r="A68" s="232"/>
      <c r="B68" s="232"/>
      <c r="C68" s="232"/>
      <c r="D68" s="232"/>
      <c r="E68" s="232"/>
      <c r="F68" s="232"/>
      <c r="G68" s="232"/>
      <c r="H68" s="232"/>
      <c r="I68" s="232"/>
      <c r="J68" s="232"/>
      <c r="K68" s="232"/>
      <c r="L68" s="232"/>
      <c r="M68" s="233"/>
      <c r="N68" s="232"/>
      <c r="O68" s="232"/>
      <c r="P68" s="232"/>
      <c r="Q68" s="232"/>
      <c r="R68" s="232"/>
      <c r="S68" s="233"/>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row>
    <row r="69" spans="1:54" ht="15">
      <c r="A69" s="232"/>
      <c r="B69" s="232"/>
      <c r="C69" s="232"/>
      <c r="D69" s="232"/>
      <c r="E69" s="232"/>
      <c r="F69" s="232"/>
      <c r="G69" s="232"/>
      <c r="H69" s="232"/>
      <c r="I69" s="232"/>
      <c r="J69" s="232"/>
      <c r="K69" s="232"/>
      <c r="L69" s="232"/>
      <c r="M69" s="233"/>
      <c r="N69" s="232"/>
      <c r="O69" s="232"/>
      <c r="P69" s="232"/>
      <c r="Q69" s="232"/>
      <c r="R69" s="232"/>
      <c r="S69" s="233"/>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row>
    <row r="70" spans="1:54" ht="15">
      <c r="A70" s="232"/>
      <c r="B70" s="232"/>
      <c r="C70" s="232"/>
      <c r="D70" s="232"/>
      <c r="E70" s="232"/>
      <c r="F70" s="232"/>
      <c r="G70" s="232"/>
      <c r="H70" s="232"/>
      <c r="I70" s="232"/>
      <c r="J70" s="232"/>
      <c r="K70" s="232"/>
      <c r="L70" s="232"/>
      <c r="M70" s="233"/>
      <c r="N70" s="232"/>
      <c r="O70" s="232"/>
      <c r="P70" s="232"/>
      <c r="Q70" s="232"/>
      <c r="R70" s="232"/>
      <c r="S70" s="233"/>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row>
    <row r="71" spans="1:54" ht="15">
      <c r="A71" s="232"/>
      <c r="B71" s="232"/>
      <c r="C71" s="232"/>
      <c r="D71" s="232"/>
      <c r="E71" s="232"/>
      <c r="F71" s="232"/>
      <c r="G71" s="232"/>
      <c r="H71" s="232"/>
      <c r="I71" s="232"/>
      <c r="J71" s="232"/>
      <c r="K71" s="232"/>
      <c r="L71" s="232"/>
      <c r="M71" s="233"/>
      <c r="N71" s="232"/>
      <c r="O71" s="232"/>
      <c r="P71" s="232"/>
      <c r="Q71" s="232"/>
      <c r="R71" s="232"/>
      <c r="S71" s="233"/>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row>
    <row r="72" spans="1:54" ht="15">
      <c r="A72" s="232"/>
      <c r="B72" s="232"/>
      <c r="C72" s="232"/>
      <c r="D72" s="232"/>
      <c r="E72" s="232"/>
      <c r="F72" s="232"/>
      <c r="G72" s="232"/>
      <c r="H72" s="232"/>
      <c r="I72" s="232"/>
      <c r="J72" s="232"/>
      <c r="K72" s="232"/>
      <c r="L72" s="232"/>
      <c r="M72" s="233"/>
      <c r="N72" s="232"/>
      <c r="O72" s="232"/>
      <c r="P72" s="232"/>
      <c r="Q72" s="232"/>
      <c r="R72" s="232"/>
      <c r="S72" s="233"/>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row>
    <row r="73" spans="1:54" ht="15">
      <c r="A73" s="232"/>
      <c r="B73" s="232"/>
      <c r="C73" s="232"/>
      <c r="D73" s="232"/>
      <c r="E73" s="232"/>
      <c r="F73" s="232"/>
      <c r="G73" s="232"/>
      <c r="H73" s="232"/>
      <c r="I73" s="232"/>
      <c r="J73" s="232"/>
      <c r="K73" s="232"/>
      <c r="L73" s="232"/>
      <c r="M73" s="233"/>
      <c r="N73" s="232"/>
      <c r="O73" s="232"/>
      <c r="P73" s="232"/>
      <c r="Q73" s="232"/>
      <c r="R73" s="232"/>
      <c r="S73" s="233"/>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row>
    <row r="74" spans="1:54" ht="15">
      <c r="A74" s="232"/>
      <c r="B74" s="232"/>
      <c r="C74" s="232"/>
      <c r="D74" s="232"/>
      <c r="E74" s="232"/>
      <c r="F74" s="232"/>
      <c r="G74" s="232"/>
      <c r="H74" s="232"/>
      <c r="I74" s="232"/>
      <c r="J74" s="232"/>
      <c r="K74" s="232"/>
      <c r="L74" s="232"/>
      <c r="M74" s="233"/>
      <c r="N74" s="232"/>
      <c r="O74" s="232"/>
      <c r="P74" s="232"/>
      <c r="Q74" s="232"/>
      <c r="R74" s="232"/>
      <c r="S74" s="233"/>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row>
    <row r="75" spans="1:54" ht="15">
      <c r="A75" s="232"/>
      <c r="B75" s="232"/>
      <c r="C75" s="232"/>
      <c r="D75" s="232"/>
      <c r="E75" s="232"/>
      <c r="F75" s="232"/>
      <c r="G75" s="232"/>
      <c r="H75" s="232"/>
      <c r="I75" s="232"/>
      <c r="J75" s="232"/>
      <c r="K75" s="232"/>
      <c r="L75" s="232"/>
      <c r="M75" s="233"/>
      <c r="N75" s="232"/>
      <c r="O75" s="232"/>
      <c r="P75" s="232"/>
      <c r="Q75" s="232"/>
      <c r="R75" s="232"/>
      <c r="S75" s="233"/>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row>
    <row r="76" spans="1:54" ht="15">
      <c r="A76" s="232"/>
      <c r="B76" s="232"/>
      <c r="C76" s="232"/>
      <c r="D76" s="232"/>
      <c r="E76" s="232"/>
      <c r="F76" s="232"/>
      <c r="G76" s="232"/>
      <c r="H76" s="232"/>
      <c r="I76" s="232"/>
      <c r="J76" s="232"/>
      <c r="K76" s="232"/>
      <c r="L76" s="232"/>
      <c r="M76" s="233"/>
      <c r="N76" s="232"/>
      <c r="O76" s="232"/>
      <c r="P76" s="232"/>
      <c r="Q76" s="232"/>
      <c r="R76" s="232"/>
      <c r="S76" s="233"/>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row>
    <row r="77" spans="1:54" ht="15">
      <c r="A77" s="232"/>
      <c r="B77" s="232"/>
      <c r="C77" s="232"/>
      <c r="D77" s="232"/>
      <c r="E77" s="232"/>
      <c r="F77" s="232"/>
      <c r="G77" s="232"/>
      <c r="H77" s="232"/>
      <c r="I77" s="232"/>
      <c r="J77" s="232"/>
      <c r="K77" s="232"/>
      <c r="L77" s="232"/>
      <c r="M77" s="233"/>
      <c r="N77" s="232"/>
      <c r="O77" s="232"/>
      <c r="P77" s="232"/>
      <c r="Q77" s="232"/>
      <c r="R77" s="232"/>
      <c r="S77" s="233"/>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row>
    <row r="78" spans="1:54" ht="15">
      <c r="A78" s="232"/>
      <c r="B78" s="232"/>
      <c r="C78" s="232"/>
      <c r="D78" s="232"/>
      <c r="E78" s="232"/>
      <c r="F78" s="232"/>
      <c r="G78" s="232"/>
      <c r="H78" s="232"/>
      <c r="I78" s="232"/>
      <c r="J78" s="232"/>
      <c r="K78" s="232"/>
      <c r="L78" s="232"/>
      <c r="M78" s="233"/>
      <c r="N78" s="232"/>
      <c r="O78" s="232"/>
      <c r="P78" s="232"/>
      <c r="Q78" s="232"/>
      <c r="R78" s="232"/>
      <c r="S78" s="233"/>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row>
    <row r="79" spans="1:54" ht="15">
      <c r="A79" s="232"/>
      <c r="B79" s="232"/>
      <c r="C79" s="232"/>
      <c r="D79" s="232"/>
      <c r="E79" s="232"/>
      <c r="F79" s="232"/>
      <c r="G79" s="232"/>
      <c r="H79" s="232"/>
      <c r="I79" s="232"/>
      <c r="J79" s="232"/>
      <c r="K79" s="232"/>
      <c r="L79" s="232"/>
      <c r="M79" s="233"/>
      <c r="N79" s="232"/>
      <c r="O79" s="232"/>
      <c r="P79" s="232"/>
      <c r="Q79" s="232"/>
      <c r="R79" s="232"/>
      <c r="S79" s="233"/>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row>
    <row r="80" spans="1:54" ht="15">
      <c r="A80" s="232"/>
      <c r="B80" s="232"/>
      <c r="C80" s="232"/>
      <c r="D80" s="232"/>
      <c r="E80" s="232"/>
      <c r="F80" s="232"/>
      <c r="G80" s="232"/>
      <c r="H80" s="232"/>
      <c r="I80" s="232"/>
      <c r="J80" s="232"/>
      <c r="K80" s="232"/>
      <c r="L80" s="232"/>
      <c r="M80" s="233"/>
      <c r="N80" s="232"/>
      <c r="O80" s="232"/>
      <c r="P80" s="232"/>
      <c r="Q80" s="232"/>
      <c r="R80" s="232"/>
      <c r="S80" s="233"/>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row>
    <row r="81" spans="1:54" ht="15">
      <c r="A81" s="232"/>
      <c r="B81" s="232"/>
      <c r="C81" s="232"/>
      <c r="D81" s="232"/>
      <c r="E81" s="232"/>
      <c r="F81" s="232"/>
      <c r="G81" s="232"/>
      <c r="H81" s="232"/>
      <c r="I81" s="232"/>
      <c r="J81" s="232"/>
      <c r="K81" s="232"/>
      <c r="L81" s="232"/>
      <c r="M81" s="233"/>
      <c r="N81" s="232"/>
      <c r="O81" s="232"/>
      <c r="P81" s="232"/>
      <c r="Q81" s="232"/>
      <c r="R81" s="232"/>
      <c r="S81" s="233"/>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row>
    <row r="82" spans="1:54" ht="15">
      <c r="A82" s="232"/>
      <c r="B82" s="232"/>
      <c r="C82" s="232"/>
      <c r="D82" s="232"/>
      <c r="E82" s="232"/>
      <c r="F82" s="232"/>
      <c r="G82" s="232"/>
      <c r="H82" s="232"/>
      <c r="I82" s="232"/>
      <c r="J82" s="232"/>
      <c r="K82" s="232"/>
      <c r="L82" s="232"/>
      <c r="M82" s="233"/>
      <c r="N82" s="232"/>
      <c r="O82" s="232"/>
      <c r="P82" s="232"/>
      <c r="Q82" s="232"/>
      <c r="R82" s="232"/>
      <c r="S82" s="233"/>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row>
    <row r="83" spans="1:54" ht="15">
      <c r="A83" s="232"/>
      <c r="B83" s="232"/>
      <c r="C83" s="232"/>
      <c r="D83" s="232"/>
      <c r="E83" s="232"/>
      <c r="F83" s="232"/>
      <c r="G83" s="232"/>
      <c r="H83" s="232"/>
      <c r="I83" s="232"/>
      <c r="J83" s="232"/>
      <c r="K83" s="232"/>
      <c r="L83" s="232"/>
      <c r="M83" s="233"/>
      <c r="N83" s="232"/>
      <c r="O83" s="232"/>
      <c r="P83" s="232"/>
      <c r="Q83" s="232"/>
      <c r="R83" s="232"/>
      <c r="S83" s="233"/>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row>
    <row r="84" spans="1:54" ht="15">
      <c r="A84" s="232"/>
      <c r="B84" s="232"/>
      <c r="C84" s="232"/>
      <c r="D84" s="232"/>
      <c r="E84" s="232"/>
      <c r="F84" s="232"/>
      <c r="G84" s="232"/>
      <c r="H84" s="232"/>
      <c r="I84" s="232"/>
      <c r="J84" s="232"/>
      <c r="K84" s="232"/>
      <c r="L84" s="232"/>
      <c r="M84" s="233"/>
      <c r="N84" s="232"/>
      <c r="O84" s="232"/>
      <c r="P84" s="232"/>
      <c r="Q84" s="232"/>
      <c r="R84" s="232"/>
      <c r="S84" s="233"/>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row>
    <row r="85" spans="1:54" ht="15">
      <c r="A85" s="232"/>
      <c r="B85" s="232"/>
      <c r="C85" s="232"/>
      <c r="D85" s="232"/>
      <c r="E85" s="232"/>
      <c r="F85" s="232"/>
      <c r="G85" s="232"/>
      <c r="H85" s="232"/>
      <c r="I85" s="232"/>
      <c r="J85" s="232"/>
      <c r="K85" s="232"/>
      <c r="L85" s="232"/>
      <c r="M85" s="233"/>
      <c r="N85" s="232"/>
      <c r="O85" s="232"/>
      <c r="P85" s="232"/>
      <c r="Q85" s="232"/>
      <c r="R85" s="232"/>
      <c r="S85" s="233"/>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row>
    <row r="86" spans="1:54" ht="15">
      <c r="A86" s="232"/>
      <c r="B86" s="232"/>
      <c r="C86" s="232"/>
      <c r="D86" s="232"/>
      <c r="E86" s="232"/>
      <c r="F86" s="232"/>
      <c r="G86" s="232"/>
      <c r="H86" s="232"/>
      <c r="I86" s="232"/>
      <c r="J86" s="232"/>
      <c r="K86" s="232"/>
      <c r="L86" s="232"/>
      <c r="M86" s="233"/>
      <c r="N86" s="232"/>
      <c r="O86" s="232"/>
      <c r="P86" s="232"/>
      <c r="Q86" s="232"/>
      <c r="R86" s="232"/>
      <c r="S86" s="233"/>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row>
    <row r="87" spans="1:54" ht="15">
      <c r="A87" s="232"/>
      <c r="B87" s="232"/>
      <c r="C87" s="232"/>
      <c r="D87" s="232"/>
      <c r="E87" s="232"/>
      <c r="F87" s="232"/>
      <c r="G87" s="232"/>
      <c r="H87" s="232"/>
      <c r="I87" s="232"/>
      <c r="J87" s="232"/>
      <c r="K87" s="232"/>
      <c r="L87" s="232"/>
      <c r="M87" s="233"/>
      <c r="N87" s="232"/>
      <c r="O87" s="232"/>
      <c r="P87" s="232"/>
      <c r="Q87" s="232"/>
      <c r="R87" s="232"/>
      <c r="S87" s="233"/>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row>
    <row r="88" spans="1:54" ht="15">
      <c r="A88" s="232"/>
      <c r="B88" s="232"/>
      <c r="C88" s="232"/>
      <c r="D88" s="232"/>
      <c r="E88" s="232"/>
      <c r="F88" s="232"/>
      <c r="G88" s="232"/>
      <c r="H88" s="232"/>
      <c r="I88" s="232"/>
      <c r="J88" s="232"/>
      <c r="K88" s="232"/>
      <c r="L88" s="232"/>
      <c r="M88" s="233"/>
      <c r="N88" s="232"/>
      <c r="O88" s="232"/>
      <c r="P88" s="232"/>
      <c r="Q88" s="232"/>
      <c r="R88" s="232"/>
      <c r="S88" s="233"/>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row>
    <row r="89" spans="1:54" ht="15">
      <c r="A89" s="232"/>
      <c r="B89" s="232"/>
      <c r="C89" s="232"/>
      <c r="D89" s="232"/>
      <c r="E89" s="232"/>
      <c r="F89" s="232"/>
      <c r="G89" s="232"/>
      <c r="H89" s="232"/>
      <c r="I89" s="232"/>
      <c r="J89" s="232"/>
      <c r="K89" s="232"/>
      <c r="L89" s="232"/>
      <c r="M89" s="233"/>
      <c r="N89" s="232"/>
      <c r="O89" s="232"/>
      <c r="P89" s="232"/>
      <c r="Q89" s="232"/>
      <c r="R89" s="232"/>
      <c r="S89" s="233"/>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row>
    <row r="90" spans="1:54" ht="15">
      <c r="A90" s="232"/>
      <c r="B90" s="232"/>
      <c r="C90" s="232"/>
      <c r="D90" s="232"/>
      <c r="E90" s="232"/>
      <c r="F90" s="232"/>
      <c r="G90" s="232"/>
      <c r="H90" s="232"/>
      <c r="I90" s="232"/>
      <c r="J90" s="232"/>
      <c r="K90" s="232"/>
      <c r="L90" s="232"/>
      <c r="M90" s="233"/>
      <c r="N90" s="232"/>
      <c r="O90" s="232"/>
      <c r="P90" s="232"/>
      <c r="Q90" s="232"/>
      <c r="R90" s="232"/>
      <c r="S90" s="233"/>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row>
    <row r="91" spans="1:54" ht="15">
      <c r="A91" s="232"/>
      <c r="B91" s="232"/>
      <c r="C91" s="232"/>
      <c r="D91" s="232"/>
      <c r="E91" s="232"/>
      <c r="F91" s="232"/>
      <c r="G91" s="232"/>
      <c r="H91" s="232"/>
      <c r="I91" s="232"/>
      <c r="J91" s="232"/>
      <c r="K91" s="232"/>
      <c r="L91" s="232"/>
      <c r="M91" s="233"/>
      <c r="N91" s="232"/>
      <c r="O91" s="232"/>
      <c r="P91" s="232"/>
      <c r="Q91" s="232"/>
      <c r="R91" s="232"/>
      <c r="S91" s="233"/>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row>
    <row r="92" spans="1:54" ht="15">
      <c r="A92" s="232"/>
      <c r="B92" s="232"/>
      <c r="C92" s="232"/>
      <c r="D92" s="232"/>
      <c r="E92" s="232"/>
      <c r="F92" s="232"/>
      <c r="G92" s="232"/>
      <c r="H92" s="232"/>
      <c r="I92" s="232"/>
      <c r="J92" s="232"/>
      <c r="K92" s="232"/>
      <c r="L92" s="232"/>
      <c r="M92" s="233"/>
      <c r="N92" s="232"/>
      <c r="O92" s="232"/>
      <c r="P92" s="232"/>
      <c r="Q92" s="232"/>
      <c r="R92" s="232"/>
      <c r="S92" s="233"/>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row>
    <row r="93" spans="1:54" ht="15">
      <c r="A93" s="232"/>
      <c r="B93" s="232"/>
      <c r="C93" s="232"/>
      <c r="D93" s="232"/>
      <c r="E93" s="232"/>
      <c r="F93" s="232"/>
      <c r="G93" s="232"/>
      <c r="H93" s="232"/>
      <c r="I93" s="232"/>
      <c r="J93" s="232"/>
      <c r="K93" s="232"/>
      <c r="L93" s="232"/>
      <c r="M93" s="233"/>
      <c r="N93" s="232"/>
      <c r="O93" s="232"/>
      <c r="P93" s="232"/>
      <c r="Q93" s="232"/>
      <c r="R93" s="232"/>
      <c r="S93" s="233"/>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2"/>
      <c r="BA93" s="232"/>
      <c r="BB93" s="232"/>
    </row>
    <row r="94" spans="1:54" ht="15">
      <c r="A94" s="232"/>
      <c r="B94" s="232"/>
      <c r="C94" s="232"/>
      <c r="D94" s="232"/>
      <c r="E94" s="232"/>
      <c r="F94" s="232"/>
      <c r="G94" s="232"/>
      <c r="H94" s="232"/>
      <c r="I94" s="232"/>
      <c r="J94" s="232"/>
      <c r="K94" s="232"/>
      <c r="L94" s="232"/>
      <c r="M94" s="233"/>
      <c r="N94" s="232"/>
      <c r="O94" s="232"/>
      <c r="P94" s="232"/>
      <c r="Q94" s="232"/>
      <c r="R94" s="232"/>
      <c r="S94" s="233"/>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row>
    <row r="95" spans="1:54" ht="15">
      <c r="A95" s="232"/>
      <c r="B95" s="232"/>
      <c r="C95" s="232"/>
      <c r="D95" s="232"/>
      <c r="E95" s="232"/>
      <c r="F95" s="232"/>
      <c r="G95" s="232"/>
      <c r="H95" s="232"/>
      <c r="I95" s="232"/>
      <c r="J95" s="232"/>
      <c r="K95" s="232"/>
      <c r="L95" s="232"/>
      <c r="M95" s="233"/>
      <c r="N95" s="232"/>
      <c r="O95" s="232"/>
      <c r="P95" s="232"/>
      <c r="Q95" s="232"/>
      <c r="R95" s="232"/>
      <c r="S95" s="233"/>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row>
    <row r="96" spans="1:54" ht="15">
      <c r="A96" s="232"/>
      <c r="B96" s="232"/>
      <c r="C96" s="232"/>
      <c r="D96" s="232"/>
      <c r="E96" s="232"/>
      <c r="F96" s="232"/>
      <c r="G96" s="232"/>
      <c r="H96" s="232"/>
      <c r="I96" s="232"/>
      <c r="J96" s="232"/>
      <c r="K96" s="232"/>
      <c r="L96" s="232"/>
      <c r="M96" s="233"/>
      <c r="N96" s="232"/>
      <c r="O96" s="232"/>
      <c r="P96" s="232"/>
      <c r="Q96" s="232"/>
      <c r="R96" s="232"/>
      <c r="S96" s="233"/>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2"/>
      <c r="BA96" s="232"/>
      <c r="BB96" s="232"/>
    </row>
    <row r="97" spans="1:54" ht="15">
      <c r="A97" s="232"/>
      <c r="B97" s="232"/>
      <c r="C97" s="232"/>
      <c r="D97" s="232"/>
      <c r="E97" s="232"/>
      <c r="F97" s="232"/>
      <c r="G97" s="232"/>
      <c r="H97" s="232"/>
      <c r="I97" s="232"/>
      <c r="J97" s="232"/>
      <c r="K97" s="232"/>
      <c r="L97" s="232"/>
      <c r="M97" s="233"/>
      <c r="N97" s="232"/>
      <c r="O97" s="232"/>
      <c r="P97" s="232"/>
      <c r="Q97" s="232"/>
      <c r="R97" s="232"/>
      <c r="S97" s="233"/>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row>
    <row r="98" spans="1:54" ht="15">
      <c r="A98" s="232"/>
      <c r="B98" s="232"/>
      <c r="C98" s="232"/>
      <c r="D98" s="232"/>
      <c r="E98" s="232"/>
      <c r="F98" s="232"/>
      <c r="G98" s="232"/>
      <c r="H98" s="232"/>
      <c r="I98" s="232"/>
      <c r="J98" s="232"/>
      <c r="K98" s="232"/>
      <c r="L98" s="232"/>
      <c r="M98" s="233"/>
      <c r="N98" s="232"/>
      <c r="O98" s="232"/>
      <c r="P98" s="232"/>
      <c r="Q98" s="232"/>
      <c r="R98" s="232"/>
      <c r="S98" s="233"/>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2"/>
      <c r="BA98" s="232"/>
      <c r="BB98" s="232"/>
    </row>
    <row r="99" spans="1:54" ht="15">
      <c r="A99" s="232"/>
      <c r="B99" s="232"/>
      <c r="C99" s="232"/>
      <c r="D99" s="232"/>
      <c r="E99" s="232"/>
      <c r="F99" s="232"/>
      <c r="G99" s="232"/>
      <c r="H99" s="232"/>
      <c r="I99" s="232"/>
      <c r="J99" s="232"/>
      <c r="K99" s="232"/>
      <c r="L99" s="232"/>
      <c r="M99" s="233"/>
      <c r="N99" s="232"/>
      <c r="O99" s="232"/>
      <c r="P99" s="232"/>
      <c r="Q99" s="232"/>
      <c r="R99" s="232"/>
      <c r="S99" s="233"/>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row>
    <row r="100" spans="1:54" ht="15">
      <c r="A100" s="232"/>
      <c r="B100" s="232"/>
      <c r="C100" s="232"/>
      <c r="D100" s="232"/>
      <c r="E100" s="232"/>
      <c r="F100" s="232"/>
      <c r="G100" s="232"/>
      <c r="H100" s="232"/>
      <c r="I100" s="232"/>
      <c r="J100" s="232"/>
      <c r="K100" s="232"/>
      <c r="L100" s="232"/>
      <c r="M100" s="233"/>
      <c r="N100" s="232"/>
      <c r="O100" s="232"/>
      <c r="P100" s="232"/>
      <c r="Q100" s="232"/>
      <c r="R100" s="232"/>
      <c r="S100" s="233"/>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row>
    <row r="101" spans="1:54" ht="15">
      <c r="A101" s="232"/>
      <c r="B101" s="232"/>
      <c r="C101" s="232"/>
      <c r="D101" s="232"/>
      <c r="E101" s="232"/>
      <c r="F101" s="232"/>
      <c r="G101" s="232"/>
      <c r="H101" s="232"/>
      <c r="I101" s="232"/>
      <c r="J101" s="232"/>
      <c r="K101" s="232"/>
      <c r="L101" s="232"/>
      <c r="M101" s="233"/>
      <c r="N101" s="232"/>
      <c r="O101" s="232"/>
      <c r="P101" s="232"/>
      <c r="Q101" s="232"/>
      <c r="R101" s="232"/>
      <c r="S101" s="233"/>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row>
  </sheetData>
  <sheetProtection/>
  <mergeCells count="25">
    <mergeCell ref="G14:M14"/>
    <mergeCell ref="A16:A21"/>
    <mergeCell ref="E16:E21"/>
    <mergeCell ref="B17:B21"/>
    <mergeCell ref="F17:F21"/>
    <mergeCell ref="A9:BB9"/>
    <mergeCell ref="A10:BB10"/>
    <mergeCell ref="A11:BB11"/>
    <mergeCell ref="A12:BB12"/>
    <mergeCell ref="A13:O13"/>
    <mergeCell ref="P13:S13"/>
    <mergeCell ref="T13:AE13"/>
    <mergeCell ref="AF13:AZ13"/>
    <mergeCell ref="BA13:BA14"/>
    <mergeCell ref="BB13:BB14"/>
    <mergeCell ref="A1:B8"/>
    <mergeCell ref="C1:BA1"/>
    <mergeCell ref="BB1:BB8"/>
    <mergeCell ref="C2:BA2"/>
    <mergeCell ref="C3:BA3"/>
    <mergeCell ref="C4:BA4"/>
    <mergeCell ref="C5:BA5"/>
    <mergeCell ref="C6:BA6"/>
    <mergeCell ref="C7:BA7"/>
    <mergeCell ref="C8:BA8"/>
  </mergeCells>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Archbold</dc:creator>
  <cp:keywords/>
  <dc:description/>
  <cp:lastModifiedBy>Alcaldia</cp:lastModifiedBy>
  <cp:lastPrinted>2013-11-27T16:31:20Z</cp:lastPrinted>
  <dcterms:created xsi:type="dcterms:W3CDTF">2013-01-07T15:09:44Z</dcterms:created>
  <dcterms:modified xsi:type="dcterms:W3CDTF">2013-12-27T15:01:36Z</dcterms:modified>
  <cp:category/>
  <cp:version/>
  <cp:contentType/>
  <cp:contentStatus/>
</cp:coreProperties>
</file>